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1145" yWindow="675" windowWidth="10080" windowHeight="7380"/>
  </bookViews>
  <sheets>
    <sheet name="Baseline Information" sheetId="1" r:id="rId1"/>
    <sheet name="State Surveillance unit HR" sheetId="2" r:id="rId2"/>
    <sheet name="DSU - HR" sheetId="3" r:id="rId3"/>
    <sheet name="DPHL details" sheetId="4" r:id="rId4"/>
    <sheet name="State Referral Lab" sheetId="5" r:id="rId5"/>
    <sheet name="Training" sheetId="6" r:id="rId6"/>
    <sheet name="Financial Monitoring" sheetId="9" r:id="rId7"/>
    <sheet name="Sheet1" sheetId="10" r:id="rId8"/>
    <sheet name="Sheet2" sheetId="11" r:id="rId9"/>
  </sheets>
  <calcPr calcId="125725"/>
</workbook>
</file>

<file path=xl/calcChain.xml><?xml version="1.0" encoding="utf-8"?>
<calcChain xmlns="http://schemas.openxmlformats.org/spreadsheetml/2006/main">
  <c r="J40" i="9"/>
  <c r="J38"/>
  <c r="J34"/>
  <c r="J31"/>
  <c r="J22"/>
  <c r="J44"/>
  <c r="J41"/>
  <c r="J39"/>
  <c r="J37"/>
  <c r="J30"/>
  <c r="J43"/>
  <c r="J45"/>
  <c r="I44"/>
  <c r="I43"/>
  <c r="I45"/>
  <c r="H44"/>
  <c r="H43"/>
  <c r="H45"/>
  <c r="G44"/>
  <c r="G43"/>
  <c r="G45"/>
  <c r="F44"/>
  <c r="F43"/>
  <c r="F45"/>
  <c r="E42"/>
  <c r="E35"/>
  <c r="E25"/>
  <c r="E45"/>
  <c r="C35"/>
  <c r="C25"/>
  <c r="C45"/>
  <c r="J42"/>
  <c r="I42"/>
  <c r="H42"/>
  <c r="G42"/>
  <c r="F42"/>
  <c r="C42"/>
  <c r="J28"/>
  <c r="J29"/>
  <c r="J35"/>
  <c r="I35"/>
  <c r="H35"/>
  <c r="G35"/>
  <c r="F35"/>
  <c r="J19"/>
  <c r="J20"/>
  <c r="J21"/>
  <c r="J23"/>
  <c r="J24"/>
  <c r="J25"/>
  <c r="I25"/>
  <c r="H25"/>
  <c r="G25"/>
  <c r="F25"/>
  <c r="J10"/>
  <c r="J11"/>
  <c r="J12"/>
  <c r="G13"/>
  <c r="J13"/>
  <c r="J14"/>
  <c r="J15"/>
  <c r="I15"/>
  <c r="H15"/>
  <c r="G15"/>
  <c r="F15"/>
</calcChain>
</file>

<file path=xl/sharedStrings.xml><?xml version="1.0" encoding="utf-8"?>
<sst xmlns="http://schemas.openxmlformats.org/spreadsheetml/2006/main" count="620" uniqueCount="308">
  <si>
    <t>Total No of Districts</t>
  </si>
  <si>
    <t>Total no. of districts where NHM unit established</t>
  </si>
  <si>
    <t>Total no. of districts where IDSP unit established</t>
  </si>
  <si>
    <t>Total no of Medical Colleges/Premier Medical Institutions in the state</t>
  </si>
  <si>
    <t>Total no of Medical Colleges/Premier Medical Institutions where IDSP unit established</t>
  </si>
  <si>
    <t>Total number of Reporting Units for "S"format</t>
  </si>
  <si>
    <t>Total number of Reporting Units for "P"format</t>
  </si>
  <si>
    <t>Total number of Reporting Units for "L"format</t>
  </si>
  <si>
    <t>Total number of districts where IHIP rolled out</t>
  </si>
  <si>
    <t>Remuneration drawn(as on date of filling the information)</t>
  </si>
  <si>
    <t>Date of Last Increment</t>
  </si>
  <si>
    <t>Remarks</t>
  </si>
  <si>
    <t>IDSP HR - State</t>
  </si>
  <si>
    <t>Name of the Position</t>
  </si>
  <si>
    <t>Number of Positions filled under IDSP</t>
  </si>
  <si>
    <t>Name of the Employee</t>
  </si>
  <si>
    <t>2018-19</t>
  </si>
  <si>
    <t>2019-20</t>
  </si>
  <si>
    <t>2020-21</t>
  </si>
  <si>
    <t>IDSP HR - District</t>
  </si>
  <si>
    <t>District Data Manager</t>
  </si>
  <si>
    <t>District Data Entry Operator</t>
  </si>
  <si>
    <t>State Epidemiologist</t>
  </si>
  <si>
    <t>State Microbiologist</t>
  </si>
  <si>
    <t>Veterinary consultant</t>
  </si>
  <si>
    <t>Consultant Entomologist</t>
  </si>
  <si>
    <t>Consultant Training</t>
  </si>
  <si>
    <t>Consultant Finance</t>
  </si>
  <si>
    <t>Data Manager</t>
  </si>
  <si>
    <t>Data Entry Operator</t>
  </si>
  <si>
    <t>Number of Positions approved under IDSP (Refer approvals in previous year RoP)</t>
  </si>
  <si>
    <t>s.No.</t>
  </si>
  <si>
    <t>Year of Approval</t>
  </si>
  <si>
    <t>Current Status                (Only Space Identified/ Equipment procurement complete/           Manpower recruitment complete/              Functional)</t>
  </si>
  <si>
    <t>Funds approved BY IDSP for infrastructure establishment</t>
  </si>
  <si>
    <t>Funds utilised</t>
  </si>
  <si>
    <t xml:space="preserve">Name of the DPHL </t>
  </si>
  <si>
    <t>Number of Microbiologist approved under IDSP (Approved/In-position)</t>
  </si>
  <si>
    <t>Number of Lab Technician approved under IDSP (Approved/In-position)</t>
  </si>
  <si>
    <t>Number of Lab Assistant approved under IDSP (Approved/In-position)</t>
  </si>
  <si>
    <t>Number of Lab attendant approved under IDSP (Approved/In-position)</t>
  </si>
  <si>
    <t>Name of the District/ Municipal Corporation</t>
  </si>
  <si>
    <t xml:space="preserve">Remarks </t>
  </si>
  <si>
    <t>Name of SRL</t>
  </si>
  <si>
    <t>Year of approval</t>
  </si>
  <si>
    <t>DEO(in Position/approved)</t>
  </si>
  <si>
    <t>Funds approved</t>
  </si>
  <si>
    <t>S. 
No.</t>
  </si>
  <si>
    <t>Total Trainings Conducted &amp; Expenditure incurred</t>
  </si>
  <si>
    <t>Quarter-1</t>
  </si>
  <si>
    <t>Quarter-2</t>
  </si>
  <si>
    <t>Quarter-3</t>
  </si>
  <si>
    <t>Quarter-4</t>
  </si>
  <si>
    <t>Staff/Type of training</t>
  </si>
  <si>
    <t>In Position</t>
  </si>
  <si>
    <t>Training Load</t>
  </si>
  <si>
    <t>Trainings conducted</t>
  </si>
  <si>
    <t>Medical Officers</t>
  </si>
  <si>
    <t>Medical College Doctors</t>
  </si>
  <si>
    <t>Hospital Pharmacists/Nurses</t>
  </si>
  <si>
    <t>Lab Technicians</t>
  </si>
  <si>
    <t>ASHA, AWW, MPW</t>
  </si>
  <si>
    <t>Block Health teams/  Training for Data Entry and Analysis for Block Health Team</t>
  </si>
  <si>
    <t>PRIs/Sensitization</t>
  </si>
  <si>
    <t>Data Entry Operator cum Accountant</t>
  </si>
  <si>
    <t>Any other (specify*)</t>
  </si>
  <si>
    <t>* Add rows for each additional type of training</t>
  </si>
  <si>
    <t>Grand Total</t>
  </si>
  <si>
    <t xml:space="preserve">Total Budget approved in current F.Y. For Training as per RoP 20 - 21: </t>
  </si>
  <si>
    <t>Trainings approved in RoP 20 - 21</t>
  </si>
  <si>
    <t>Training Plan for 2021 - 22</t>
  </si>
  <si>
    <t>Total</t>
  </si>
  <si>
    <t>Integrated Disease Surveillance Programme</t>
  </si>
  <si>
    <t>Annual Budget Allocation</t>
  </si>
  <si>
    <t>District Epidemiologists</t>
  </si>
  <si>
    <t>LABORATORY SUPPORT</t>
  </si>
  <si>
    <t>District Public Health Laboratory Strengthening</t>
  </si>
  <si>
    <t>Sub Total</t>
  </si>
  <si>
    <t>Trainings planned as per RoP</t>
  </si>
  <si>
    <t>Name of Infectious Disease Hospital (IDH) enrolled as RU in IDSP</t>
  </si>
  <si>
    <t>Information on  Infectious Disease Hospital</t>
  </si>
  <si>
    <t xml:space="preserve">Total number of Infectious Disease Hospital in the State: </t>
  </si>
  <si>
    <t xml:space="preserve">S. No. </t>
  </si>
  <si>
    <t>NIL</t>
  </si>
  <si>
    <t>Information as on : 23-12-2020</t>
  </si>
  <si>
    <t xml:space="preserve">DPHL SAS Nagar </t>
  </si>
  <si>
    <t>Functional</t>
  </si>
  <si>
    <t xml:space="preserve">DPHL Barnala   </t>
  </si>
  <si>
    <t>2012-13</t>
  </si>
  <si>
    <t xml:space="preserve">DPHL  Fatehgarh Sahib  </t>
  </si>
  <si>
    <t xml:space="preserve">DPHL Ferozepur  </t>
  </si>
  <si>
    <t>Vacant</t>
  </si>
  <si>
    <t xml:space="preserve">DPHL  Gurdaspur  </t>
  </si>
  <si>
    <t xml:space="preserve">DPHL Jalandhar  </t>
  </si>
  <si>
    <t xml:space="preserve">DPHL Kapurthala  </t>
  </si>
  <si>
    <t xml:space="preserve">DPHL Mansa  </t>
  </si>
  <si>
    <t xml:space="preserve">DPHL Sri Mukatsar Sahib  </t>
  </si>
  <si>
    <t xml:space="preserve">DPHL SBS Nagar </t>
  </si>
  <si>
    <t xml:space="preserve">DPHL Rupnagar  </t>
  </si>
  <si>
    <t xml:space="preserve">DPHL Hoshiarpur </t>
  </si>
  <si>
    <t xml:space="preserve">2013-14  </t>
  </si>
  <si>
    <t xml:space="preserve">DPHL Bathinda  </t>
  </si>
  <si>
    <t xml:space="preserve">DPHL Sangrur  </t>
  </si>
  <si>
    <t xml:space="preserve">DPHL Fazilka  </t>
  </si>
  <si>
    <t>2016-17</t>
  </si>
  <si>
    <t xml:space="preserve">DPHL Moga </t>
  </si>
  <si>
    <t xml:space="preserve">DPHL Tarn Taran </t>
  </si>
  <si>
    <t xml:space="preserve">DPHL Pathankot </t>
  </si>
  <si>
    <t xml:space="preserve">DPHL Amritsar </t>
  </si>
  <si>
    <t xml:space="preserve">2017-18 </t>
  </si>
  <si>
    <t xml:space="preserve">DPHL Faridkot </t>
  </si>
  <si>
    <t xml:space="preserve">DPHL Ludhiana </t>
  </si>
  <si>
    <t xml:space="preserve">DPHL Patiala </t>
  </si>
  <si>
    <t>GMC Amritsar</t>
  </si>
  <si>
    <t>Priya Pratap</t>
  </si>
  <si>
    <t>GMC Patiala</t>
  </si>
  <si>
    <t>Gurpreet Singh</t>
  </si>
  <si>
    <t>GGSMC Faridkot</t>
  </si>
  <si>
    <t>Surinder Kaur</t>
  </si>
  <si>
    <t xml:space="preserve">Data Entry Operator cum Store Keeper </t>
  </si>
  <si>
    <t>Dr. Seema Aggarwal</t>
  </si>
  <si>
    <t>Ms.Monika Vashisht</t>
  </si>
  <si>
    <t xml:space="preserve">Dr.Navjot Kaur </t>
  </si>
  <si>
    <t>Ms.Seema Devi</t>
  </si>
  <si>
    <t>Mr.Bakhsheesh Kumar</t>
  </si>
  <si>
    <t>Mr.Nitin Kondal</t>
  </si>
  <si>
    <t xml:space="preserve">Ms.Gurdeep Kaur </t>
  </si>
  <si>
    <t>Mr.Sandeep Kumar</t>
  </si>
  <si>
    <t>Outsource basis</t>
  </si>
  <si>
    <t>May 20</t>
  </si>
  <si>
    <t>April 20</t>
  </si>
  <si>
    <t xml:space="preserve"> July 20</t>
  </si>
  <si>
    <t>Mr.Santosh Kumar Bharti</t>
  </si>
  <si>
    <t>Ms.Oinam Shyambada Devi</t>
  </si>
  <si>
    <t xml:space="preserve">Dr.Yuvraj Narang </t>
  </si>
  <si>
    <t>Dr.Sumeet Sharma</t>
  </si>
  <si>
    <t>Dr.Vikram Assija</t>
  </si>
  <si>
    <t>Dr.Munish Kumar</t>
  </si>
  <si>
    <t>Dr.Deepti Sharma</t>
  </si>
  <si>
    <t>Dr.Shailesh Kumar</t>
  </si>
  <si>
    <t>Dr.Upasana Bindra</t>
  </si>
  <si>
    <t>Dr.Navpreet Kaur</t>
  </si>
  <si>
    <t>Dr.Sunita</t>
  </si>
  <si>
    <t>Dr.Navdeep Kaur</t>
  </si>
  <si>
    <t>Dr.Anita</t>
  </si>
  <si>
    <t>Dr.Harmandeep Kaur</t>
  </si>
  <si>
    <t>Mr.Divjot Singh</t>
  </si>
  <si>
    <t>Dr.Shobna Bansal</t>
  </si>
  <si>
    <t>Dr.Vandana</t>
  </si>
  <si>
    <t>Kirandeep Singh</t>
  </si>
  <si>
    <t>Chetan Lekhi</t>
  </si>
  <si>
    <t xml:space="preserve"> Pritpal Singh</t>
  </si>
  <si>
    <t>Deepika Abrol</t>
  </si>
  <si>
    <t>Pooja</t>
  </si>
  <si>
    <t>Harish Kumar</t>
  </si>
  <si>
    <t>Smt.Meenakshi Soni</t>
  </si>
  <si>
    <t>Gurbagh Singh</t>
  </si>
  <si>
    <t>Amrinder singh</t>
  </si>
  <si>
    <t>Hemant Sharma</t>
  </si>
  <si>
    <t>Amandeep</t>
  </si>
  <si>
    <t>Rakesh Raja</t>
  </si>
  <si>
    <t>Sahil Saini</t>
  </si>
  <si>
    <t>Vijayinder Pal</t>
  </si>
  <si>
    <t xml:space="preserve">Sumanjot </t>
  </si>
  <si>
    <t>Khushal Singh</t>
  </si>
  <si>
    <t>Neha</t>
  </si>
  <si>
    <t>Om Parkash</t>
  </si>
  <si>
    <t>Sunil Kumar</t>
  </si>
  <si>
    <t>Mr. Attinderpal Singh</t>
  </si>
  <si>
    <t>Mr. Vikramjeet Singh</t>
  </si>
  <si>
    <t>Vipan parkash</t>
  </si>
  <si>
    <t>Naresh Kumar</t>
  </si>
  <si>
    <t>Kamaljeet Singh Thind</t>
  </si>
  <si>
    <t xml:space="preserve">Mrs. Pooja Rani </t>
  </si>
  <si>
    <t>Karmveer kaur</t>
  </si>
  <si>
    <t>Miss Veerpal Kaur</t>
  </si>
  <si>
    <t xml:space="preserve">Ravi Kumar </t>
  </si>
  <si>
    <t>Sukhwinder kaur</t>
  </si>
  <si>
    <t>Kuldeep Singh</t>
  </si>
  <si>
    <t>Sh. Paramjit Singh</t>
  </si>
  <si>
    <t xml:space="preserve">Jagroop Kaur </t>
  </si>
  <si>
    <t>Sunita Rani</t>
  </si>
  <si>
    <t>Lovelinder Singh</t>
  </si>
  <si>
    <t>Mansa</t>
  </si>
  <si>
    <t>Nawanshahar</t>
  </si>
  <si>
    <t>Patiala</t>
  </si>
  <si>
    <t>Ropar</t>
  </si>
  <si>
    <t>Muktsar</t>
  </si>
  <si>
    <t>Barnala</t>
  </si>
  <si>
    <t>Fatehgarh Sahib</t>
  </si>
  <si>
    <t>Hoshiarpur</t>
  </si>
  <si>
    <t>Ferozepur</t>
  </si>
  <si>
    <t>Sangrur</t>
  </si>
  <si>
    <t>Kapurthala</t>
  </si>
  <si>
    <t>Fazilka</t>
  </si>
  <si>
    <t>Amritsar</t>
  </si>
  <si>
    <t>Faridkot</t>
  </si>
  <si>
    <t>Mohali</t>
  </si>
  <si>
    <t>Ludhiana</t>
  </si>
  <si>
    <t>Jalandhar</t>
  </si>
  <si>
    <t>Gurdaspur</t>
  </si>
  <si>
    <t>Moga</t>
  </si>
  <si>
    <t>Pathankot</t>
  </si>
  <si>
    <t>Tarn Taran</t>
  </si>
  <si>
    <t>Bathinda</t>
  </si>
  <si>
    <t>Rupnagar</t>
  </si>
  <si>
    <t>SAS Nagar</t>
  </si>
  <si>
    <t>SBS Nagar</t>
  </si>
  <si>
    <t xml:space="preserve">GMC Patiala </t>
  </si>
  <si>
    <t>GMC Faridkot</t>
  </si>
  <si>
    <t>District Microbiologists</t>
  </si>
  <si>
    <t>Ms. Deepika</t>
  </si>
  <si>
    <t>Ms.Swati Dhawan</t>
  </si>
  <si>
    <t xml:space="preserve">Ms. Mamta Dhoopar </t>
  </si>
  <si>
    <t xml:space="preserve">Ms. Manu Chopra </t>
  </si>
  <si>
    <t>Mr.Sandeep Singh Kainth</t>
  </si>
  <si>
    <t>Mr.Gurwinder Singh</t>
  </si>
  <si>
    <t>Ms Munisha</t>
  </si>
  <si>
    <t>Rupinder Singh</t>
  </si>
  <si>
    <t>Harkamaljit Singh</t>
  </si>
  <si>
    <t>Dr.Gautam Devgan</t>
  </si>
  <si>
    <t>Ms.Rimi Kaur</t>
  </si>
  <si>
    <t>Mr.Prince Puri</t>
  </si>
  <si>
    <t>Ms.Kavita</t>
  </si>
  <si>
    <t>Ms.Suman Sidhu</t>
  </si>
  <si>
    <t>Mr.Mandeep Pal</t>
  </si>
  <si>
    <t>Mr.Sanjeev Kumar</t>
  </si>
  <si>
    <t>Bhawanpreet Kaur</t>
  </si>
  <si>
    <t>Ms.Reetika Sharma</t>
  </si>
  <si>
    <t>Ms.Sanjana Malik</t>
  </si>
  <si>
    <t> Dr.Ravinderjeet Pal Kaur</t>
  </si>
  <si>
    <t>Dr.Sarabjeet Kaur</t>
  </si>
  <si>
    <t xml:space="preserve">Fatehgarh Sahib </t>
  </si>
  <si>
    <t> Faridkot</t>
  </si>
  <si>
    <t xml:space="preserve"> Mohali </t>
  </si>
  <si>
    <t>Gurpreet Kaur</t>
  </si>
  <si>
    <t>Ms.Suchata</t>
  </si>
  <si>
    <t>Nov 20</t>
  </si>
  <si>
    <t>June 20</t>
  </si>
  <si>
    <t>July  20</t>
  </si>
  <si>
    <t>Aug 20</t>
  </si>
  <si>
    <t>Dec 20</t>
  </si>
  <si>
    <t>July 20</t>
  </si>
  <si>
    <t>March 20</t>
  </si>
  <si>
    <t>Jan 20</t>
  </si>
  <si>
    <t>Sep 20</t>
  </si>
  <si>
    <t>Oct 20</t>
  </si>
  <si>
    <t>Financial Monitoring Report (Quarterly)</t>
  </si>
  <si>
    <t>STATE HEALTH SOCIETY IDSP, PUNJAB</t>
  </si>
  <si>
    <t>Reporting Year :-                2020-21</t>
  </si>
  <si>
    <t>(1/1/2015 to 31/03/2015)</t>
  </si>
  <si>
    <t>(upto 30.9.20)</t>
  </si>
  <si>
    <t>Qtr  :- II</t>
  </si>
  <si>
    <t xml:space="preserve">Income &amp; Expenditure </t>
  </si>
  <si>
    <t>(In lakhs)</t>
  </si>
  <si>
    <t>Activity Code</t>
  </si>
  <si>
    <t>Receipt</t>
  </si>
  <si>
    <t>Qtr I</t>
  </si>
  <si>
    <t>Qtr II</t>
  </si>
  <si>
    <t>Qtr III</t>
  </si>
  <si>
    <t>Qtr IV</t>
  </si>
  <si>
    <t>Cumulative</t>
  </si>
  <si>
    <t xml:space="preserve">Opening Balance </t>
  </si>
  <si>
    <t xml:space="preserve">GOI Grants </t>
  </si>
  <si>
    <t>Loan from NHM / Refund to NHM</t>
  </si>
  <si>
    <t>Loan from NVBDCP / Refund to NVBDCP</t>
  </si>
  <si>
    <t>Advance to other /NHM</t>
  </si>
  <si>
    <t>Bank Interest</t>
  </si>
  <si>
    <t>9.5.11</t>
  </si>
  <si>
    <t>TRAINING/SENSITIZATION</t>
  </si>
  <si>
    <t>9.5.11.1</t>
  </si>
  <si>
    <t xml:space="preserve"> Medical Officers</t>
  </si>
  <si>
    <t>State</t>
  </si>
  <si>
    <t>9.5.11.5</t>
  </si>
  <si>
    <t xml:space="preserve">Data Managers </t>
  </si>
  <si>
    <t>9.5.11.6</t>
  </si>
  <si>
    <t>9.5.11.7</t>
  </si>
  <si>
    <t>ASHA/MPHW</t>
  </si>
  <si>
    <t>Districts</t>
  </si>
  <si>
    <t>9.5.11.3</t>
  </si>
  <si>
    <t>Pharmacists (CHC &amp; SDH)</t>
  </si>
  <si>
    <t>9.5.11.9</t>
  </si>
  <si>
    <t>IHIP District Staff</t>
  </si>
  <si>
    <t>6.1.1.15</t>
  </si>
  <si>
    <t>6.1.1.15.a</t>
  </si>
  <si>
    <t>Non recurring Cost on account of equipment for district public health labs</t>
  </si>
  <si>
    <t xml:space="preserve">State </t>
  </si>
  <si>
    <t>10.4.2</t>
  </si>
  <si>
    <t xml:space="preserve">Recurring costs on account of Consumables, kits, communication, misc expenses etc at each  district public health lab (applicable only for functional labs having requisite manpower). </t>
  </si>
  <si>
    <t>10.4.3</t>
  </si>
  <si>
    <t>Referral Network of laboratories (Govt. Medical College labs)</t>
  </si>
  <si>
    <t>Reimbursement based payment for laboratory tests (Outbreak Investigations)</t>
  </si>
  <si>
    <t xml:space="preserve">Sub Total </t>
  </si>
  <si>
    <t>OPERATIONAL COSTS</t>
  </si>
  <si>
    <t>16.1.3.1.7</t>
  </si>
  <si>
    <t>MOBILITY: Travel Cost, POL, etc during outbreak investigations and field visits for monitoring programme activities at SSU on need basis</t>
  </si>
  <si>
    <t>16.1.3.3.8</t>
  </si>
  <si>
    <t>MOBILITY: Travel Cost, POL, etc during outbreak investigations and field visits for monitoring programme activities at DSU on need basis</t>
  </si>
  <si>
    <t>16.1.4.1.5</t>
  </si>
  <si>
    <t xml:space="preserve">Office expenses on telephone, fax, Broadband Expenses,  other miscellenious expenditures etc. </t>
  </si>
  <si>
    <t>16.1.4.2.10</t>
  </si>
  <si>
    <t>Minor repairs and AMC of IT/Office equipment supplied under IDSP</t>
  </si>
  <si>
    <t>Total State</t>
  </si>
  <si>
    <t>Total Districts</t>
  </si>
  <si>
    <t>GRAND TOTAL</t>
  </si>
  <si>
    <t>Funds issued to Districts = Rs.106.34 lakhs</t>
  </si>
  <si>
    <t xml:space="preserve">Moga </t>
  </si>
  <si>
    <t>Dr.Naresh</t>
  </si>
</sst>
</file>

<file path=xl/styles.xml><?xml version="1.0" encoding="utf-8"?>
<styleSheet xmlns="http://schemas.openxmlformats.org/spreadsheetml/2006/main">
  <numFmts count="1">
    <numFmt numFmtId="164" formatCode="0.0"/>
  </numFmts>
  <fonts count="2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Times New Roman"/>
      <family val="1"/>
    </font>
    <font>
      <sz val="12"/>
      <color indexed="8"/>
      <name val="Calibri"/>
      <family val="2"/>
    </font>
    <font>
      <b/>
      <sz val="12"/>
      <color indexed="8"/>
      <name val="Times New Roman"/>
      <family val="1"/>
    </font>
    <font>
      <sz val="12"/>
      <color indexed="8"/>
      <name val="Times New Roman"/>
      <family val="1"/>
    </font>
    <font>
      <b/>
      <sz val="16"/>
      <color indexed="8"/>
      <name val="Times New Roman"/>
      <family val="1"/>
    </font>
    <font>
      <b/>
      <sz val="12"/>
      <name val="Times New Roman"/>
      <family val="1"/>
    </font>
    <font>
      <sz val="12"/>
      <color indexed="10"/>
      <name val="Times New Roman"/>
      <family val="1"/>
    </font>
    <font>
      <sz val="12"/>
      <name val="Times New Roman"/>
      <family val="1"/>
    </font>
    <font>
      <sz val="12"/>
      <name val="Calibri"/>
      <family val="2"/>
      <scheme val="minor"/>
    </font>
    <font>
      <sz val="12"/>
      <color indexed="8"/>
      <name val="Calibri"/>
      <family val="2"/>
      <scheme val="minor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  <font>
      <b/>
      <sz val="11"/>
      <color rgb="FF000000"/>
      <name val="Times New Roman"/>
      <family val="1"/>
    </font>
    <font>
      <b/>
      <sz val="11"/>
      <color theme="1"/>
      <name val="Times New Roman"/>
      <family val="1"/>
    </font>
    <font>
      <sz val="11"/>
      <color rgb="FF000000"/>
      <name val="Times New Roman"/>
      <family val="1"/>
    </font>
    <font>
      <sz val="11"/>
      <name val="Times New Roman"/>
      <family val="1"/>
    </font>
    <font>
      <sz val="11"/>
      <color rgb="FFFF0000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59999389629810485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D7E4BC"/>
        <bgColor rgb="FF000000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EBF1E9"/>
        <bgColor indexed="64"/>
      </patternFill>
    </fill>
    <fill>
      <patternFill patternType="solid">
        <fgColor rgb="FFFFFFFF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 style="medium">
        <color theme="1"/>
      </bottom>
      <diagonal/>
    </border>
    <border>
      <left/>
      <right style="thin">
        <color theme="1"/>
      </right>
      <top/>
      <bottom style="medium">
        <color theme="1"/>
      </bottom>
      <diagonal/>
    </border>
    <border>
      <left style="thin">
        <color rgb="FF666666"/>
      </left>
      <right style="thin">
        <color rgb="FF666666"/>
      </right>
      <top style="thin">
        <color rgb="FF666666"/>
      </top>
      <bottom style="thin">
        <color rgb="FF666666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9" fillId="0" borderId="0"/>
    <xf numFmtId="9" fontId="1" fillId="0" borderId="0" applyFont="0" applyFill="0" applyBorder="0" applyAlignment="0" applyProtection="0"/>
  </cellStyleXfs>
  <cellXfs count="162">
    <xf numFmtId="0" fontId="0" fillId="0" borderId="0" xfId="0"/>
    <xf numFmtId="0" fontId="5" fillId="2" borderId="13" xfId="0" applyFont="1" applyFill="1" applyBorder="1" applyAlignment="1">
      <alignment vertical="top" wrapText="1"/>
    </xf>
    <xf numFmtId="0" fontId="5" fillId="2" borderId="14" xfId="0" applyFont="1" applyFill="1" applyBorder="1" applyAlignment="1">
      <alignment vertical="top" wrapText="1"/>
    </xf>
    <xf numFmtId="0" fontId="5" fillId="2" borderId="0" xfId="0" applyFont="1" applyFill="1" applyAlignment="1">
      <alignment vertical="top" wrapText="1"/>
    </xf>
    <xf numFmtId="0" fontId="6" fillId="2" borderId="0" xfId="0" applyFont="1" applyFill="1" applyAlignment="1">
      <alignment vertical="top" wrapText="1"/>
    </xf>
    <xf numFmtId="0" fontId="7" fillId="2" borderId="14" xfId="0" applyFont="1" applyFill="1" applyBorder="1" applyAlignment="1">
      <alignment vertical="top" wrapText="1"/>
    </xf>
    <xf numFmtId="0" fontId="0" fillId="2" borderId="9" xfId="0" applyFont="1" applyFill="1" applyBorder="1" applyAlignment="1">
      <alignment horizontal="center" vertical="top" wrapText="1"/>
    </xf>
    <xf numFmtId="0" fontId="0" fillId="2" borderId="10" xfId="0" applyFont="1" applyFill="1" applyBorder="1" applyAlignment="1">
      <alignment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vertical="top" wrapText="1"/>
    </xf>
    <xf numFmtId="0" fontId="8" fillId="0" borderId="0" xfId="0" applyFont="1"/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top" wrapText="1"/>
    </xf>
    <xf numFmtId="0" fontId="8" fillId="0" borderId="0" xfId="0" applyFont="1" applyAlignment="1">
      <alignment vertical="top"/>
    </xf>
    <xf numFmtId="0" fontId="3" fillId="4" borderId="2" xfId="0" applyFont="1" applyFill="1" applyBorder="1" applyAlignment="1">
      <alignment vertical="top" wrapText="1"/>
    </xf>
    <xf numFmtId="0" fontId="3" fillId="4" borderId="2" xfId="0" applyFont="1" applyFill="1" applyBorder="1" applyAlignment="1">
      <alignment horizontal="left" vertical="center" wrapText="1"/>
    </xf>
    <xf numFmtId="0" fontId="3" fillId="4" borderId="2" xfId="0" applyFont="1" applyFill="1" applyBorder="1" applyAlignment="1">
      <alignment horizontal="left" vertical="top" wrapText="1"/>
    </xf>
    <xf numFmtId="0" fontId="11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13" fillId="0" borderId="0" xfId="0" applyFont="1" applyFill="1" applyAlignment="1">
      <alignment vertical="center"/>
    </xf>
    <xf numFmtId="0" fontId="12" fillId="0" borderId="0" xfId="0" applyFont="1" applyFill="1" applyAlignment="1">
      <alignment vertical="center"/>
    </xf>
    <xf numFmtId="0" fontId="14" fillId="0" borderId="0" xfId="0" applyFont="1" applyFill="1" applyAlignment="1">
      <alignment vertical="center"/>
    </xf>
    <xf numFmtId="0" fontId="12" fillId="0" borderId="1" xfId="0" applyFont="1" applyFill="1" applyBorder="1" applyAlignment="1">
      <alignment vertical="top" wrapText="1"/>
    </xf>
    <xf numFmtId="0" fontId="12" fillId="0" borderId="1" xfId="0" applyFont="1" applyFill="1" applyBorder="1" applyAlignment="1">
      <alignment vertical="top"/>
    </xf>
    <xf numFmtId="0" fontId="13" fillId="0" borderId="1" xfId="0" applyFont="1" applyFill="1" applyBorder="1" applyAlignment="1">
      <alignment vertical="center"/>
    </xf>
    <xf numFmtId="0" fontId="13" fillId="0" borderId="1" xfId="0" applyFont="1" applyFill="1" applyBorder="1" applyAlignment="1">
      <alignment horizontal="center" vertical="center"/>
    </xf>
    <xf numFmtId="2" fontId="13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vertical="center"/>
    </xf>
    <xf numFmtId="2" fontId="12" fillId="0" borderId="1" xfId="0" applyNumberFormat="1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vertical="center"/>
    </xf>
    <xf numFmtId="0" fontId="12" fillId="0" borderId="18" xfId="0" applyFont="1" applyFill="1" applyBorder="1" applyAlignment="1">
      <alignment vertical="center"/>
    </xf>
    <xf numFmtId="0" fontId="15" fillId="0" borderId="1" xfId="0" applyFont="1" applyFill="1" applyBorder="1" applyAlignment="1">
      <alignment horizontal="center" vertical="top"/>
    </xf>
    <xf numFmtId="164" fontId="12" fillId="0" borderId="1" xfId="0" applyNumberFormat="1" applyFont="1" applyFill="1" applyBorder="1" applyAlignment="1" applyProtection="1">
      <alignment horizontal="left" vertical="top" wrapText="1"/>
      <protection locked="0"/>
    </xf>
    <xf numFmtId="0" fontId="13" fillId="0" borderId="1" xfId="0" applyFont="1" applyFill="1" applyBorder="1" applyAlignment="1">
      <alignment vertical="top"/>
    </xf>
    <xf numFmtId="0" fontId="16" fillId="0" borderId="1" xfId="0" applyFont="1" applyFill="1" applyBorder="1" applyAlignment="1">
      <alignment vertical="top"/>
    </xf>
    <xf numFmtId="0" fontId="16" fillId="0" borderId="1" xfId="0" applyFont="1" applyFill="1" applyBorder="1" applyAlignment="1">
      <alignment horizontal="center" vertical="top"/>
    </xf>
    <xf numFmtId="0" fontId="13" fillId="0" borderId="1" xfId="0" applyFont="1" applyFill="1" applyBorder="1" applyAlignment="1">
      <alignment horizontal="center" vertical="top"/>
    </xf>
    <xf numFmtId="0" fontId="8" fillId="0" borderId="0" xfId="0" applyFont="1" applyFill="1" applyAlignment="1">
      <alignment vertical="center"/>
    </xf>
    <xf numFmtId="0" fontId="17" fillId="0" borderId="1" xfId="0" applyFont="1" applyFill="1" applyBorder="1" applyAlignment="1">
      <alignment horizontal="center" vertical="top"/>
    </xf>
    <xf numFmtId="164" fontId="12" fillId="0" borderId="1" xfId="0" applyNumberFormat="1" applyFont="1" applyFill="1" applyBorder="1" applyAlignment="1" applyProtection="1">
      <alignment horizontal="right" vertical="top" wrapText="1"/>
      <protection locked="0"/>
    </xf>
    <xf numFmtId="164" fontId="13" fillId="0" borderId="1" xfId="0" applyNumberFormat="1" applyFont="1" applyFill="1" applyBorder="1" applyAlignment="1" applyProtection="1">
      <alignment horizontal="left" vertical="top" wrapText="1"/>
      <protection locked="0"/>
    </xf>
    <xf numFmtId="0" fontId="17" fillId="0" borderId="1" xfId="0" applyFont="1" applyFill="1" applyBorder="1" applyAlignment="1">
      <alignment vertical="top"/>
    </xf>
    <xf numFmtId="0" fontId="18" fillId="0" borderId="1" xfId="0" applyFont="1" applyBorder="1" applyAlignment="1">
      <alignment horizontal="center" vertical="top"/>
    </xf>
    <xf numFmtId="2" fontId="13" fillId="0" borderId="1" xfId="0" applyNumberFormat="1" applyFont="1" applyFill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/>
    </xf>
    <xf numFmtId="2" fontId="0" fillId="0" borderId="0" xfId="0" applyNumberFormat="1" applyFill="1" applyAlignment="1">
      <alignment vertical="center"/>
    </xf>
    <xf numFmtId="0" fontId="17" fillId="0" borderId="1" xfId="0" applyFont="1" applyFill="1" applyBorder="1" applyAlignment="1" applyProtection="1">
      <alignment horizontal="left" vertical="top" wrapText="1"/>
    </xf>
    <xf numFmtId="2" fontId="17" fillId="0" borderId="1" xfId="0" applyNumberFormat="1" applyFont="1" applyFill="1" applyBorder="1" applyAlignment="1">
      <alignment horizontal="center" vertical="top"/>
    </xf>
    <xf numFmtId="2" fontId="13" fillId="0" borderId="1" xfId="0" applyNumberFormat="1" applyFont="1" applyFill="1" applyBorder="1" applyAlignment="1">
      <alignment horizontal="center" vertical="top"/>
    </xf>
    <xf numFmtId="2" fontId="19" fillId="0" borderId="1" xfId="0" applyNumberFormat="1" applyFont="1" applyBorder="1" applyAlignment="1">
      <alignment horizontal="center" vertical="top"/>
    </xf>
    <xf numFmtId="2" fontId="19" fillId="0" borderId="1" xfId="0" applyNumberFormat="1" applyFont="1" applyFill="1" applyBorder="1" applyAlignment="1" applyProtection="1">
      <alignment horizontal="center" vertical="top" wrapText="1"/>
      <protection locked="0"/>
    </xf>
    <xf numFmtId="2" fontId="8" fillId="0" borderId="0" xfId="0" applyNumberFormat="1" applyFont="1" applyFill="1" applyAlignment="1">
      <alignment vertical="center"/>
    </xf>
    <xf numFmtId="0" fontId="13" fillId="0" borderId="1" xfId="0" applyFont="1" applyFill="1" applyBorder="1" applyAlignment="1">
      <alignment horizontal="center" vertical="top" wrapText="1"/>
    </xf>
    <xf numFmtId="2" fontId="18" fillId="0" borderId="1" xfId="0" applyNumberFormat="1" applyFont="1" applyBorder="1" applyAlignment="1">
      <alignment horizontal="center" vertical="top"/>
    </xf>
    <xf numFmtId="2" fontId="15" fillId="0" borderId="1" xfId="0" applyNumberFormat="1" applyFont="1" applyFill="1" applyBorder="1" applyAlignment="1">
      <alignment horizontal="center" vertical="top"/>
    </xf>
    <xf numFmtId="2" fontId="4" fillId="0" borderId="0" xfId="0" applyNumberFormat="1" applyFont="1" applyFill="1" applyAlignment="1">
      <alignment vertical="center"/>
    </xf>
    <xf numFmtId="164" fontId="15" fillId="0" borderId="1" xfId="0" applyNumberFormat="1" applyFont="1" applyFill="1" applyBorder="1" applyAlignment="1" applyProtection="1">
      <alignment horizontal="left" vertical="top" wrapText="1"/>
      <protection locked="0"/>
    </xf>
    <xf numFmtId="164" fontId="17" fillId="0" borderId="1" xfId="0" applyNumberFormat="1" applyFont="1" applyFill="1" applyBorder="1" applyAlignment="1" applyProtection="1">
      <alignment horizontal="left" vertical="top" wrapText="1"/>
      <protection locked="0"/>
    </xf>
    <xf numFmtId="2" fontId="10" fillId="0" borderId="1" xfId="0" applyNumberFormat="1" applyFont="1" applyFill="1" applyBorder="1" applyAlignment="1">
      <alignment horizontal="center" vertical="top"/>
    </xf>
    <xf numFmtId="2" fontId="17" fillId="0" borderId="1" xfId="0" applyNumberFormat="1" applyFont="1" applyFill="1" applyBorder="1" applyAlignment="1" applyProtection="1">
      <alignment horizontal="center" vertical="top" wrapText="1"/>
      <protection locked="0"/>
    </xf>
    <xf numFmtId="2" fontId="8" fillId="0" borderId="0" xfId="3" applyNumberFormat="1" applyFont="1" applyFill="1" applyAlignment="1">
      <alignment vertical="top"/>
    </xf>
    <xf numFmtId="0" fontId="17" fillId="0" borderId="1" xfId="0" applyFont="1" applyFill="1" applyBorder="1" applyAlignment="1">
      <alignment horizontal="left" vertical="top" wrapText="1"/>
    </xf>
    <xf numFmtId="0" fontId="0" fillId="0" borderId="1" xfId="0" applyFill="1" applyBorder="1" applyAlignment="1">
      <alignment vertical="center"/>
    </xf>
    <xf numFmtId="2" fontId="8" fillId="0" borderId="0" xfId="0" applyNumberFormat="1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17" fillId="0" borderId="1" xfId="0" applyFont="1" applyFill="1" applyBorder="1" applyAlignment="1">
      <alignment horizontal="center" vertical="top" wrapText="1"/>
    </xf>
    <xf numFmtId="2" fontId="8" fillId="0" borderId="1" xfId="0" applyNumberFormat="1" applyFont="1" applyBorder="1" applyAlignment="1">
      <alignment horizontal="center" vertical="top"/>
    </xf>
    <xf numFmtId="0" fontId="13" fillId="0" borderId="1" xfId="0" applyNumberFormat="1" applyFont="1" applyFill="1" applyBorder="1" applyAlignment="1">
      <alignment horizontal="center" vertical="top"/>
    </xf>
    <xf numFmtId="0" fontId="8" fillId="0" borderId="0" xfId="0" applyFont="1" applyFill="1" applyBorder="1" applyAlignment="1">
      <alignment vertical="center"/>
    </xf>
    <xf numFmtId="2" fontId="15" fillId="0" borderId="0" xfId="0" applyNumberFormat="1" applyFont="1" applyFill="1" applyBorder="1" applyAlignment="1">
      <alignment horizontal="center" vertical="top"/>
    </xf>
    <xf numFmtId="0" fontId="15" fillId="0" borderId="1" xfId="0" applyFont="1" applyFill="1" applyBorder="1" applyAlignment="1">
      <alignment horizontal="center" vertical="top" wrapText="1"/>
    </xf>
    <xf numFmtId="0" fontId="15" fillId="0" borderId="1" xfId="0" applyFont="1" applyFill="1" applyBorder="1" applyAlignment="1">
      <alignment horizontal="left" vertical="top"/>
    </xf>
    <xf numFmtId="0" fontId="12" fillId="0" borderId="1" xfId="0" applyFont="1" applyBorder="1" applyAlignment="1">
      <alignment vertical="top"/>
    </xf>
    <xf numFmtId="0" fontId="20" fillId="0" borderId="1" xfId="0" applyFont="1" applyFill="1" applyBorder="1" applyAlignment="1">
      <alignment vertical="top" wrapText="1"/>
    </xf>
    <xf numFmtId="0" fontId="10" fillId="0" borderId="1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2" fontId="12" fillId="0" borderId="1" xfId="0" applyNumberFormat="1" applyFont="1" applyFill="1" applyBorder="1" applyAlignment="1">
      <alignment horizontal="center" vertical="top"/>
    </xf>
    <xf numFmtId="2" fontId="12" fillId="0" borderId="0" xfId="0" applyNumberFormat="1" applyFont="1" applyFill="1" applyBorder="1" applyAlignment="1">
      <alignment horizontal="center" vertical="top"/>
    </xf>
    <xf numFmtId="2" fontId="4" fillId="0" borderId="0" xfId="0" applyNumberFormat="1" applyFont="1" applyFill="1" applyBorder="1" applyAlignment="1">
      <alignment vertical="center"/>
    </xf>
    <xf numFmtId="0" fontId="21" fillId="0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0" fillId="2" borderId="10" xfId="0" applyFill="1" applyBorder="1" applyAlignment="1">
      <alignment horizontal="center" vertical="center" wrapText="1"/>
    </xf>
    <xf numFmtId="0" fontId="20" fillId="0" borderId="0" xfId="0" applyFont="1" applyAlignment="1"/>
    <xf numFmtId="0" fontId="20" fillId="0" borderId="1" xfId="0" applyFont="1" applyBorder="1" applyAlignment="1">
      <alignment horizontal="center" vertical="top"/>
    </xf>
    <xf numFmtId="0" fontId="20" fillId="0" borderId="15" xfId="0" applyFont="1" applyBorder="1" applyAlignment="1">
      <alignment horizontal="center" vertical="top" wrapText="1"/>
    </xf>
    <xf numFmtId="0" fontId="22" fillId="5" borderId="1" xfId="0" applyFont="1" applyFill="1" applyBorder="1" applyAlignment="1">
      <alignment horizontal="left" wrapText="1"/>
    </xf>
    <xf numFmtId="0" fontId="22" fillId="6" borderId="1" xfId="0" applyFont="1" applyFill="1" applyBorder="1" applyAlignment="1">
      <alignment horizontal="center"/>
    </xf>
    <xf numFmtId="0" fontId="22" fillId="6" borderId="1" xfId="0" applyFont="1" applyFill="1" applyBorder="1" applyAlignment="1">
      <alignment horizontal="left" wrapText="1"/>
    </xf>
    <xf numFmtId="0" fontId="20" fillId="0" borderId="0" xfId="0" applyFont="1"/>
    <xf numFmtId="0" fontId="20" fillId="0" borderId="1" xfId="0" applyFont="1" applyBorder="1" applyAlignment="1">
      <alignment horizontal="center"/>
    </xf>
    <xf numFmtId="0" fontId="20" fillId="0" borderId="1" xfId="0" applyFont="1" applyBorder="1"/>
    <xf numFmtId="0" fontId="23" fillId="7" borderId="2" xfId="0" applyFont="1" applyFill="1" applyBorder="1" applyAlignment="1"/>
    <xf numFmtId="0" fontId="23" fillId="7" borderId="3" xfId="0" applyFont="1" applyFill="1" applyBorder="1" applyAlignment="1"/>
    <xf numFmtId="0" fontId="23" fillId="7" borderId="4" xfId="0" applyFont="1" applyFill="1" applyBorder="1" applyAlignment="1"/>
    <xf numFmtId="0" fontId="22" fillId="4" borderId="1" xfId="0" applyFont="1" applyFill="1" applyBorder="1" applyAlignment="1">
      <alignment horizontal="center" vertical="center" wrapText="1"/>
    </xf>
    <xf numFmtId="0" fontId="22" fillId="4" borderId="7" xfId="0" applyFont="1" applyFill="1" applyBorder="1" applyAlignment="1">
      <alignment horizontal="center" vertical="center" wrapText="1"/>
    </xf>
    <xf numFmtId="0" fontId="22" fillId="4" borderId="1" xfId="0" applyFont="1" applyFill="1" applyBorder="1" applyAlignment="1">
      <alignment horizontal="left" vertical="center" wrapText="1"/>
    </xf>
    <xf numFmtId="16" fontId="24" fillId="5" borderId="1" xfId="0" quotePrefix="1" applyNumberFormat="1" applyFont="1" applyFill="1" applyBorder="1" applyAlignment="1">
      <alignment horizontal="center" vertical="center" wrapText="1"/>
    </xf>
    <xf numFmtId="0" fontId="24" fillId="5" borderId="1" xfId="0" quotePrefix="1" applyFont="1" applyFill="1" applyBorder="1" applyAlignment="1">
      <alignment horizontal="center" vertical="center" wrapText="1"/>
    </xf>
    <xf numFmtId="16" fontId="24" fillId="5" borderId="7" xfId="0" quotePrefix="1" applyNumberFormat="1" applyFont="1" applyFill="1" applyBorder="1" applyAlignment="1">
      <alignment horizontal="center" vertical="center" wrapText="1"/>
    </xf>
    <xf numFmtId="0" fontId="20" fillId="0" borderId="1" xfId="0" quotePrefix="1" applyFont="1" applyBorder="1" applyAlignment="1">
      <alignment horizontal="center"/>
    </xf>
    <xf numFmtId="0" fontId="26" fillId="0" borderId="1" xfId="0" applyFont="1" applyBorder="1"/>
    <xf numFmtId="17" fontId="20" fillId="0" borderId="1" xfId="0" applyNumberFormat="1" applyFont="1" applyBorder="1" applyAlignment="1">
      <alignment horizontal="center"/>
    </xf>
    <xf numFmtId="0" fontId="20" fillId="0" borderId="1" xfId="0" applyFont="1" applyBorder="1" applyAlignment="1"/>
    <xf numFmtId="0" fontId="20" fillId="0" borderId="1" xfId="0" applyFont="1" applyFill="1" applyBorder="1" applyAlignment="1">
      <alignment horizontal="center" vertical="center" wrapText="1"/>
    </xf>
    <xf numFmtId="0" fontId="20" fillId="0" borderId="8" xfId="0" applyFont="1" applyFill="1" applyBorder="1" applyAlignment="1">
      <alignment horizontal="center" vertical="center" wrapText="1"/>
    </xf>
    <xf numFmtId="16" fontId="24" fillId="5" borderId="8" xfId="0" quotePrefix="1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left" vertical="center" wrapText="1"/>
    </xf>
    <xf numFmtId="0" fontId="24" fillId="0" borderId="17" xfId="0" applyFont="1" applyBorder="1" applyAlignment="1">
      <alignment horizontal="center" vertical="top" wrapText="1"/>
    </xf>
    <xf numFmtId="0" fontId="24" fillId="9" borderId="17" xfId="0" applyFont="1" applyFill="1" applyBorder="1" applyAlignment="1">
      <alignment horizontal="center" vertical="top" wrapText="1"/>
    </xf>
    <xf numFmtId="17" fontId="24" fillId="5" borderId="1" xfId="0" applyNumberFormat="1" applyFont="1" applyFill="1" applyBorder="1" applyAlignment="1">
      <alignment horizontal="center" vertical="center" wrapText="1"/>
    </xf>
    <xf numFmtId="17" fontId="26" fillId="5" borderId="1" xfId="0" applyNumberFormat="1" applyFont="1" applyFill="1" applyBorder="1" applyAlignment="1">
      <alignment horizontal="center" vertical="center" wrapText="1"/>
    </xf>
    <xf numFmtId="0" fontId="24" fillId="9" borderId="0" xfId="0" applyFont="1" applyFill="1" applyBorder="1" applyAlignment="1">
      <alignment horizontal="center" vertical="top" wrapText="1"/>
    </xf>
    <xf numFmtId="0" fontId="24" fillId="0" borderId="1" xfId="0" applyFont="1" applyBorder="1" applyAlignment="1">
      <alignment horizontal="center" vertical="top" wrapText="1"/>
    </xf>
    <xf numFmtId="0" fontId="24" fillId="9" borderId="16" xfId="0" applyFont="1" applyFill="1" applyBorder="1" applyAlignment="1">
      <alignment horizontal="center" wrapText="1"/>
    </xf>
    <xf numFmtId="0" fontId="24" fillId="0" borderId="1" xfId="0" applyFont="1" applyFill="1" applyBorder="1" applyAlignment="1">
      <alignment horizontal="left" vertical="center" wrapText="1"/>
    </xf>
    <xf numFmtId="0" fontId="24" fillId="0" borderId="16" xfId="0" applyFont="1" applyBorder="1" applyAlignment="1">
      <alignment horizontal="center" wrapText="1"/>
    </xf>
    <xf numFmtId="0" fontId="20" fillId="3" borderId="1" xfId="0" applyFont="1" applyFill="1" applyBorder="1" applyAlignment="1">
      <alignment vertical="center"/>
    </xf>
    <xf numFmtId="0" fontId="25" fillId="0" borderId="1" xfId="0" applyFont="1" applyBorder="1" applyAlignment="1">
      <alignment horizontal="center" vertical="top" wrapText="1" readingOrder="1"/>
    </xf>
    <xf numFmtId="0" fontId="25" fillId="0" borderId="1" xfId="0" applyFont="1" applyBorder="1" applyAlignment="1">
      <alignment horizontal="left" vertical="top" wrapText="1" readingOrder="1"/>
    </xf>
    <xf numFmtId="0" fontId="25" fillId="0" borderId="1" xfId="0" applyFont="1" applyBorder="1" applyAlignment="1">
      <alignment horizontal="center" vertical="top"/>
    </xf>
    <xf numFmtId="0" fontId="25" fillId="8" borderId="1" xfId="0" applyFont="1" applyFill="1" applyBorder="1" applyAlignment="1">
      <alignment horizontal="left" vertical="top" wrapText="1" readingOrder="1"/>
    </xf>
    <xf numFmtId="0" fontId="25" fillId="2" borderId="1" xfId="0" applyFont="1" applyFill="1" applyBorder="1" applyAlignment="1">
      <alignment horizontal="center" vertical="top" wrapText="1" readingOrder="1"/>
    </xf>
    <xf numFmtId="0" fontId="20" fillId="3" borderId="1" xfId="0" applyFont="1" applyFill="1" applyBorder="1"/>
    <xf numFmtId="0" fontId="20" fillId="0" borderId="1" xfId="0" applyFont="1" applyBorder="1" applyAlignment="1">
      <alignment vertical="center"/>
    </xf>
    <xf numFmtId="0" fontId="20" fillId="0" borderId="1" xfId="0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/>
    </xf>
    <xf numFmtId="0" fontId="24" fillId="0" borderId="1" xfId="0" applyFont="1" applyBorder="1" applyAlignment="1">
      <alignment vertical="center" wrapText="1"/>
    </xf>
    <xf numFmtId="0" fontId="24" fillId="0" borderId="7" xfId="0" applyFont="1" applyBorder="1" applyAlignment="1">
      <alignment vertical="center" wrapText="1"/>
    </xf>
    <xf numFmtId="0" fontId="24" fillId="0" borderId="1" xfId="0" applyNumberFormat="1" applyFont="1" applyBorder="1" applyAlignment="1">
      <alignment vertical="center" wrapText="1"/>
    </xf>
    <xf numFmtId="0" fontId="20" fillId="9" borderId="1" xfId="0" applyFont="1" applyFill="1" applyBorder="1" applyAlignment="1">
      <alignment vertical="center" wrapText="1"/>
    </xf>
    <xf numFmtId="0" fontId="20" fillId="0" borderId="1" xfId="0" applyFont="1" applyBorder="1" applyAlignment="1">
      <alignment vertical="center" wrapText="1"/>
    </xf>
    <xf numFmtId="0" fontId="22" fillId="4" borderId="4" xfId="0" applyFont="1" applyFill="1" applyBorder="1" applyAlignment="1">
      <alignment horizontal="left" vertical="center" wrapText="1"/>
    </xf>
    <xf numFmtId="0" fontId="24" fillId="9" borderId="1" xfId="0" applyFont="1" applyFill="1" applyBorder="1" applyAlignment="1">
      <alignment horizontal="center" wrapText="1"/>
    </xf>
    <xf numFmtId="0" fontId="22" fillId="4" borderId="1" xfId="0" applyFont="1" applyFill="1" applyBorder="1" applyAlignment="1">
      <alignment horizontal="center" vertical="center" wrapText="1"/>
    </xf>
    <xf numFmtId="0" fontId="22" fillId="4" borderId="7" xfId="0" applyFont="1" applyFill="1" applyBorder="1" applyAlignment="1">
      <alignment horizontal="center" vertical="center" wrapText="1"/>
    </xf>
    <xf numFmtId="0" fontId="23" fillId="7" borderId="5" xfId="0" applyFont="1" applyFill="1" applyBorder="1" applyAlignment="1">
      <alignment horizontal="center"/>
    </xf>
    <xf numFmtId="0" fontId="23" fillId="7" borderId="6" xfId="0" applyFont="1" applyFill="1" applyBorder="1" applyAlignment="1">
      <alignment horizontal="center"/>
    </xf>
    <xf numFmtId="0" fontId="22" fillId="4" borderId="2" xfId="0" applyFont="1" applyFill="1" applyBorder="1" applyAlignment="1">
      <alignment horizontal="center" vertical="center" wrapText="1"/>
    </xf>
    <xf numFmtId="0" fontId="22" fillId="4" borderId="4" xfId="0" applyFont="1" applyFill="1" applyBorder="1" applyAlignment="1">
      <alignment horizontal="center" vertical="center" wrapText="1"/>
    </xf>
    <xf numFmtId="0" fontId="23" fillId="0" borderId="3" xfId="0" applyFont="1" applyBorder="1" applyAlignment="1">
      <alignment horizontal="left"/>
    </xf>
    <xf numFmtId="0" fontId="22" fillId="4" borderId="7" xfId="0" applyFont="1" applyFill="1" applyBorder="1" applyAlignment="1">
      <alignment horizontal="center" vertical="top" wrapText="1"/>
    </xf>
    <xf numFmtId="0" fontId="22" fillId="4" borderId="8" xfId="0" applyFont="1" applyFill="1" applyBorder="1" applyAlignment="1">
      <alignment horizontal="center" vertical="top" wrapText="1"/>
    </xf>
    <xf numFmtId="0" fontId="22" fillId="4" borderId="8" xfId="0" applyFont="1" applyFill="1" applyBorder="1" applyAlignment="1">
      <alignment horizontal="center" vertical="center" wrapText="1"/>
    </xf>
    <xf numFmtId="0" fontId="23" fillId="0" borderId="5" xfId="0" applyFont="1" applyBorder="1" applyAlignment="1">
      <alignment horizontal="center"/>
    </xf>
    <xf numFmtId="2" fontId="20" fillId="0" borderId="7" xfId="0" applyNumberFormat="1" applyFont="1" applyBorder="1" applyAlignment="1">
      <alignment horizontal="center" vertical="center"/>
    </xf>
    <xf numFmtId="2" fontId="20" fillId="0" borderId="19" xfId="0" applyNumberFormat="1" applyFont="1" applyBorder="1" applyAlignment="1">
      <alignment horizontal="center" vertical="center"/>
    </xf>
    <xf numFmtId="2" fontId="20" fillId="0" borderId="8" xfId="0" applyNumberFormat="1" applyFont="1" applyBorder="1" applyAlignment="1">
      <alignment horizontal="center" vertical="center"/>
    </xf>
    <xf numFmtId="0" fontId="20" fillId="0" borderId="7" xfId="0" applyFont="1" applyBorder="1" applyAlignment="1">
      <alignment horizontal="center" vertical="center"/>
    </xf>
    <xf numFmtId="0" fontId="20" fillId="0" borderId="19" xfId="0" applyFont="1" applyBorder="1" applyAlignment="1">
      <alignment horizontal="center" vertical="center"/>
    </xf>
    <xf numFmtId="0" fontId="20" fillId="0" borderId="8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0" fillId="2" borderId="11" xfId="0" applyFont="1" applyFill="1" applyBorder="1" applyAlignment="1">
      <alignment vertical="top" wrapText="1"/>
    </xf>
    <xf numFmtId="0" fontId="0" fillId="0" borderId="12" xfId="0" applyFont="1" applyBorder="1" applyAlignment="1">
      <alignment vertical="top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2" fillId="0" borderId="0" xfId="0" applyFont="1" applyFill="1" applyAlignment="1">
      <alignment horizontal="center" vertical="center"/>
    </xf>
    <xf numFmtId="2" fontId="12" fillId="0" borderId="7" xfId="0" applyNumberFormat="1" applyFont="1" applyFill="1" applyBorder="1" applyAlignment="1">
      <alignment horizontal="center" vertical="top" wrapText="1"/>
    </xf>
    <xf numFmtId="2" fontId="12" fillId="0" borderId="8" xfId="0" applyNumberFormat="1" applyFont="1" applyFill="1" applyBorder="1" applyAlignment="1">
      <alignment horizontal="center" vertical="top" wrapText="1"/>
    </xf>
  </cellXfs>
  <cellStyles count="4">
    <cellStyle name="Normal" xfId="0" builtinId="0"/>
    <cellStyle name="Normal 3 2" xfId="1"/>
    <cellStyle name="Normal 5" xfId="2"/>
    <cellStyle name="Percent" xfId="3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D11"/>
  <sheetViews>
    <sheetView tabSelected="1" workbookViewId="0">
      <selection activeCell="F7" sqref="F7:F8"/>
    </sheetView>
  </sheetViews>
  <sheetFormatPr defaultRowHeight="15"/>
  <cols>
    <col min="1" max="1" width="41.28515625" style="83" customWidth="1"/>
    <col min="2" max="16384" width="9.140625" style="83"/>
  </cols>
  <sheetData>
    <row r="2" spans="1:4">
      <c r="A2" s="86" t="s">
        <v>84</v>
      </c>
      <c r="B2" s="87">
        <v>2018</v>
      </c>
      <c r="C2" s="87">
        <v>2019</v>
      </c>
      <c r="D2" s="87">
        <v>2020</v>
      </c>
    </row>
    <row r="3" spans="1:4">
      <c r="A3" s="88" t="s">
        <v>0</v>
      </c>
      <c r="B3" s="84">
        <v>22</v>
      </c>
      <c r="C3" s="84">
        <v>22</v>
      </c>
      <c r="D3" s="84">
        <v>22</v>
      </c>
    </row>
    <row r="4" spans="1:4" ht="29.25">
      <c r="A4" s="88" t="s">
        <v>1</v>
      </c>
      <c r="B4" s="84">
        <v>22</v>
      </c>
      <c r="C4" s="84">
        <v>22</v>
      </c>
      <c r="D4" s="84">
        <v>22</v>
      </c>
    </row>
    <row r="5" spans="1:4" ht="29.25">
      <c r="A5" s="88" t="s">
        <v>2</v>
      </c>
      <c r="B5" s="84">
        <v>22</v>
      </c>
      <c r="C5" s="84">
        <v>22</v>
      </c>
      <c r="D5" s="84">
        <v>22</v>
      </c>
    </row>
    <row r="6" spans="1:4" ht="29.25">
      <c r="A6" s="88" t="s">
        <v>3</v>
      </c>
      <c r="B6" s="84">
        <v>3</v>
      </c>
      <c r="C6" s="84">
        <v>3</v>
      </c>
      <c r="D6" s="84">
        <v>3</v>
      </c>
    </row>
    <row r="7" spans="1:4" ht="43.5">
      <c r="A7" s="88" t="s">
        <v>4</v>
      </c>
      <c r="B7" s="84">
        <v>3</v>
      </c>
      <c r="C7" s="84">
        <v>3</v>
      </c>
      <c r="D7" s="84">
        <v>3</v>
      </c>
    </row>
    <row r="8" spans="1:4" ht="29.25">
      <c r="A8" s="88" t="s">
        <v>5</v>
      </c>
      <c r="B8" s="85">
        <v>3223</v>
      </c>
      <c r="C8" s="85">
        <v>3230</v>
      </c>
      <c r="D8" s="85">
        <v>3234</v>
      </c>
    </row>
    <row r="9" spans="1:4" ht="29.25">
      <c r="A9" s="88" t="s">
        <v>6</v>
      </c>
      <c r="B9" s="85">
        <v>2175</v>
      </c>
      <c r="C9" s="85">
        <v>2172</v>
      </c>
      <c r="D9" s="85">
        <v>2174</v>
      </c>
    </row>
    <row r="10" spans="1:4" ht="29.25">
      <c r="A10" s="88" t="s">
        <v>7</v>
      </c>
      <c r="B10" s="85">
        <v>798</v>
      </c>
      <c r="C10" s="85">
        <v>796</v>
      </c>
      <c r="D10" s="85">
        <v>798</v>
      </c>
    </row>
    <row r="11" spans="1:4" ht="29.25">
      <c r="A11" s="88" t="s">
        <v>8</v>
      </c>
      <c r="B11" s="84" t="s">
        <v>83</v>
      </c>
      <c r="C11" s="84" t="s">
        <v>83</v>
      </c>
      <c r="D11" s="84" t="s">
        <v>83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G12"/>
  <sheetViews>
    <sheetView workbookViewId="0">
      <selection activeCell="C18" sqref="C18"/>
    </sheetView>
  </sheetViews>
  <sheetFormatPr defaultRowHeight="15"/>
  <cols>
    <col min="1" max="1" width="25.5703125" style="89" customWidth="1"/>
    <col min="2" max="2" width="18.7109375" style="89" customWidth="1"/>
    <col min="3" max="3" width="9.140625" style="89"/>
    <col min="4" max="4" width="20.42578125" style="89" customWidth="1"/>
    <col min="5" max="5" width="15.7109375" style="89" customWidth="1"/>
    <col min="6" max="6" width="15" style="89" customWidth="1"/>
    <col min="7" max="7" width="24.140625" style="89" customWidth="1"/>
    <col min="8" max="16384" width="9.140625" style="89"/>
  </cols>
  <sheetData>
    <row r="1" spans="1:7">
      <c r="A1" s="92" t="s">
        <v>12</v>
      </c>
      <c r="B1" s="93"/>
      <c r="C1" s="93"/>
      <c r="D1" s="93"/>
      <c r="E1" s="93"/>
      <c r="F1" s="93"/>
      <c r="G1" s="94"/>
    </row>
    <row r="2" spans="1:7" ht="66" customHeight="1">
      <c r="A2" s="135" t="s">
        <v>13</v>
      </c>
      <c r="B2" s="135" t="s">
        <v>30</v>
      </c>
      <c r="C2" s="135" t="s">
        <v>14</v>
      </c>
      <c r="D2" s="135" t="s">
        <v>15</v>
      </c>
      <c r="E2" s="95" t="s">
        <v>9</v>
      </c>
      <c r="F2" s="95" t="s">
        <v>10</v>
      </c>
      <c r="G2" s="95" t="s">
        <v>11</v>
      </c>
    </row>
    <row r="3" spans="1:7" ht="32.25" customHeight="1">
      <c r="A3" s="136"/>
      <c r="B3" s="136"/>
      <c r="C3" s="136"/>
      <c r="D3" s="136"/>
      <c r="E3" s="96" t="s">
        <v>18</v>
      </c>
    </row>
    <row r="4" spans="1:7">
      <c r="A4" s="97" t="s">
        <v>22</v>
      </c>
      <c r="B4" s="90">
        <v>1</v>
      </c>
      <c r="C4" s="90">
        <v>1</v>
      </c>
      <c r="D4" s="91" t="s">
        <v>120</v>
      </c>
      <c r="E4" s="90">
        <v>72621</v>
      </c>
      <c r="F4" s="98" t="s">
        <v>129</v>
      </c>
      <c r="G4" s="91"/>
    </row>
    <row r="5" spans="1:7">
      <c r="A5" s="97" t="s">
        <v>23</v>
      </c>
      <c r="B5" s="90">
        <v>1</v>
      </c>
      <c r="C5" s="90">
        <v>1</v>
      </c>
      <c r="D5" s="91" t="s">
        <v>121</v>
      </c>
      <c r="E5" s="90">
        <v>54810</v>
      </c>
      <c r="F5" s="99" t="s">
        <v>130</v>
      </c>
      <c r="G5" s="91"/>
    </row>
    <row r="6" spans="1:7">
      <c r="A6" s="97" t="s">
        <v>24</v>
      </c>
      <c r="B6" s="90">
        <v>1</v>
      </c>
      <c r="C6" s="90">
        <v>1</v>
      </c>
      <c r="D6" s="91" t="s">
        <v>122</v>
      </c>
      <c r="E6" s="90">
        <v>30000</v>
      </c>
      <c r="F6" s="91"/>
      <c r="G6" s="91" t="s">
        <v>128</v>
      </c>
    </row>
    <row r="7" spans="1:7">
      <c r="A7" s="97" t="s">
        <v>25</v>
      </c>
      <c r="B7" s="90">
        <v>1</v>
      </c>
      <c r="C7" s="90">
        <v>1</v>
      </c>
      <c r="D7" s="91" t="s">
        <v>123</v>
      </c>
      <c r="E7" s="90">
        <v>50846</v>
      </c>
      <c r="F7" s="99" t="s">
        <v>130</v>
      </c>
      <c r="G7" s="91"/>
    </row>
    <row r="8" spans="1:7">
      <c r="A8" s="97" t="s">
        <v>26</v>
      </c>
      <c r="B8" s="90">
        <v>0</v>
      </c>
      <c r="C8" s="90">
        <v>0</v>
      </c>
      <c r="D8" s="91"/>
      <c r="E8" s="90"/>
      <c r="F8" s="91"/>
      <c r="G8" s="91"/>
    </row>
    <row r="9" spans="1:7">
      <c r="A9" s="97" t="s">
        <v>27</v>
      </c>
      <c r="B9" s="90">
        <v>1</v>
      </c>
      <c r="C9" s="90">
        <v>1</v>
      </c>
      <c r="D9" s="91" t="s">
        <v>124</v>
      </c>
      <c r="E9" s="90">
        <v>40674</v>
      </c>
      <c r="F9" s="99" t="s">
        <v>130</v>
      </c>
      <c r="G9" s="91"/>
    </row>
    <row r="10" spans="1:7">
      <c r="A10" s="97" t="s">
        <v>28</v>
      </c>
      <c r="B10" s="90">
        <v>1</v>
      </c>
      <c r="C10" s="90">
        <v>1</v>
      </c>
      <c r="D10" s="91" t="s">
        <v>125</v>
      </c>
      <c r="E10" s="90">
        <v>31982</v>
      </c>
      <c r="F10" s="98" t="s">
        <v>131</v>
      </c>
      <c r="G10" s="91"/>
    </row>
    <row r="11" spans="1:7">
      <c r="A11" s="97" t="s">
        <v>29</v>
      </c>
      <c r="B11" s="90">
        <v>1</v>
      </c>
      <c r="C11" s="90">
        <v>1</v>
      </c>
      <c r="D11" s="91" t="s">
        <v>126</v>
      </c>
      <c r="E11" s="90">
        <v>29189</v>
      </c>
      <c r="F11" s="100" t="s">
        <v>131</v>
      </c>
      <c r="G11" s="91"/>
    </row>
    <row r="12" spans="1:7" ht="28.5">
      <c r="A12" s="97" t="s">
        <v>119</v>
      </c>
      <c r="B12" s="90">
        <v>1</v>
      </c>
      <c r="C12" s="90">
        <v>1</v>
      </c>
      <c r="D12" s="91" t="s">
        <v>127</v>
      </c>
      <c r="E12" s="90">
        <v>29189</v>
      </c>
      <c r="F12" s="98" t="s">
        <v>131</v>
      </c>
      <c r="G12" s="91"/>
    </row>
  </sheetData>
  <mergeCells count="4">
    <mergeCell ref="A2:A3"/>
    <mergeCell ref="B2:B3"/>
    <mergeCell ref="C2:C3"/>
    <mergeCell ref="D2:D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H84"/>
  <sheetViews>
    <sheetView topLeftCell="A88" workbookViewId="0">
      <selection activeCell="D85" sqref="D85"/>
    </sheetView>
  </sheetViews>
  <sheetFormatPr defaultRowHeight="60.75" customHeight="1"/>
  <cols>
    <col min="1" max="1" width="16.7109375" style="89" customWidth="1"/>
    <col min="2" max="2" width="31.140625" style="89" customWidth="1"/>
    <col min="3" max="3" width="18.140625" style="89" customWidth="1"/>
    <col min="4" max="4" width="16.5703125" style="89" customWidth="1"/>
    <col min="5" max="5" width="20.140625" style="89" customWidth="1"/>
    <col min="6" max="6" width="20.7109375" style="89" customWidth="1"/>
    <col min="7" max="7" width="12.140625" style="89" customWidth="1"/>
    <col min="8" max="8" width="10" style="89" customWidth="1"/>
    <col min="9" max="16384" width="9.140625" style="89"/>
  </cols>
  <sheetData>
    <row r="1" spans="1:8" ht="60.75" customHeight="1">
      <c r="A1" s="137" t="s">
        <v>19</v>
      </c>
      <c r="B1" s="137"/>
      <c r="C1" s="137"/>
      <c r="D1" s="137"/>
      <c r="E1" s="137"/>
      <c r="F1" s="137"/>
      <c r="G1" s="137"/>
      <c r="H1" s="138"/>
    </row>
    <row r="2" spans="1:8" ht="60.75" customHeight="1">
      <c r="A2" s="135" t="s">
        <v>41</v>
      </c>
      <c r="B2" s="135" t="s">
        <v>13</v>
      </c>
      <c r="C2" s="135" t="s">
        <v>30</v>
      </c>
      <c r="D2" s="135" t="s">
        <v>14</v>
      </c>
      <c r="E2" s="135" t="s">
        <v>15</v>
      </c>
      <c r="F2" s="95" t="s">
        <v>9</v>
      </c>
      <c r="G2" s="135" t="s">
        <v>10</v>
      </c>
      <c r="H2" s="135" t="s">
        <v>11</v>
      </c>
    </row>
    <row r="3" spans="1:8" ht="60.75" customHeight="1">
      <c r="A3" s="135"/>
      <c r="B3" s="135"/>
      <c r="C3" s="135"/>
      <c r="D3" s="135"/>
      <c r="E3" s="135"/>
      <c r="F3" s="95" t="s">
        <v>18</v>
      </c>
      <c r="G3" s="135"/>
      <c r="H3" s="135"/>
    </row>
    <row r="4" spans="1:8" ht="60.75" customHeight="1">
      <c r="A4" s="105" t="s">
        <v>183</v>
      </c>
      <c r="B4" s="97" t="s">
        <v>74</v>
      </c>
      <c r="C4" s="90">
        <v>22</v>
      </c>
      <c r="D4" s="90">
        <v>19</v>
      </c>
      <c r="E4" s="128" t="s">
        <v>132</v>
      </c>
      <c r="F4" s="126">
        <v>66342</v>
      </c>
      <c r="G4" s="98" t="s">
        <v>130</v>
      </c>
      <c r="H4" s="91"/>
    </row>
    <row r="5" spans="1:8" ht="60.75" customHeight="1">
      <c r="A5" s="105" t="s">
        <v>184</v>
      </c>
      <c r="B5" s="97" t="s">
        <v>74</v>
      </c>
      <c r="C5" s="91"/>
      <c r="D5" s="91"/>
      <c r="E5" s="128" t="s">
        <v>133</v>
      </c>
      <c r="F5" s="126">
        <v>66342</v>
      </c>
      <c r="G5" s="98" t="s">
        <v>130</v>
      </c>
      <c r="H5" s="91"/>
    </row>
    <row r="6" spans="1:8" ht="60.75" customHeight="1">
      <c r="A6" s="105" t="s">
        <v>191</v>
      </c>
      <c r="B6" s="97" t="s">
        <v>74</v>
      </c>
      <c r="C6" s="91"/>
      <c r="D6" s="91"/>
      <c r="E6" s="128" t="s">
        <v>134</v>
      </c>
      <c r="F6" s="126">
        <v>54674</v>
      </c>
      <c r="G6" s="99" t="s">
        <v>237</v>
      </c>
      <c r="H6" s="91"/>
    </row>
    <row r="7" spans="1:8" ht="60.75" customHeight="1">
      <c r="A7" s="105" t="s">
        <v>186</v>
      </c>
      <c r="B7" s="97" t="s">
        <v>74</v>
      </c>
      <c r="C7" s="91"/>
      <c r="D7" s="91"/>
      <c r="E7" s="128" t="s">
        <v>135</v>
      </c>
      <c r="F7" s="126">
        <v>57561</v>
      </c>
      <c r="G7" s="98" t="s">
        <v>238</v>
      </c>
      <c r="H7" s="91"/>
    </row>
    <row r="8" spans="1:8" ht="60.75" customHeight="1">
      <c r="A8" s="105" t="s">
        <v>187</v>
      </c>
      <c r="B8" s="97" t="s">
        <v>74</v>
      </c>
      <c r="C8" s="91"/>
      <c r="D8" s="91"/>
      <c r="E8" s="128" t="s">
        <v>136</v>
      </c>
      <c r="F8" s="126">
        <v>57561</v>
      </c>
      <c r="G8" s="98" t="s">
        <v>238</v>
      </c>
      <c r="H8" s="91"/>
    </row>
    <row r="9" spans="1:8" ht="60.75" customHeight="1">
      <c r="A9" s="105" t="s">
        <v>188</v>
      </c>
      <c r="B9" s="97" t="s">
        <v>74</v>
      </c>
      <c r="C9" s="91"/>
      <c r="D9" s="91"/>
      <c r="E9" s="128" t="s">
        <v>137</v>
      </c>
      <c r="F9" s="126">
        <v>57561</v>
      </c>
      <c r="G9" s="98" t="s">
        <v>238</v>
      </c>
      <c r="H9" s="91"/>
    </row>
    <row r="10" spans="1:8" ht="60.75" customHeight="1">
      <c r="A10" s="105" t="s">
        <v>189</v>
      </c>
      <c r="B10" s="97" t="s">
        <v>74</v>
      </c>
      <c r="C10" s="91"/>
      <c r="D10" s="91"/>
      <c r="E10" s="128" t="s">
        <v>138</v>
      </c>
      <c r="F10" s="126">
        <v>57561</v>
      </c>
      <c r="G10" s="98" t="s">
        <v>238</v>
      </c>
      <c r="H10" s="91"/>
    </row>
    <row r="11" spans="1:8" ht="60.75" customHeight="1">
      <c r="A11" s="106" t="s">
        <v>190</v>
      </c>
      <c r="B11" s="97" t="s">
        <v>74</v>
      </c>
      <c r="C11" s="91"/>
      <c r="D11" s="91"/>
      <c r="E11" s="128" t="s">
        <v>139</v>
      </c>
      <c r="F11" s="126">
        <v>57561</v>
      </c>
      <c r="G11" s="107" t="s">
        <v>239</v>
      </c>
      <c r="H11" s="91"/>
    </row>
    <row r="12" spans="1:8" ht="60.75" customHeight="1">
      <c r="A12" s="105" t="s">
        <v>192</v>
      </c>
      <c r="B12" s="97" t="s">
        <v>74</v>
      </c>
      <c r="C12" s="91"/>
      <c r="D12" s="91"/>
      <c r="E12" s="128" t="s">
        <v>140</v>
      </c>
      <c r="F12" s="126">
        <v>54674</v>
      </c>
      <c r="G12" s="99" t="s">
        <v>237</v>
      </c>
      <c r="H12" s="91"/>
    </row>
    <row r="13" spans="1:8" ht="60.75" customHeight="1">
      <c r="A13" s="105" t="s">
        <v>193</v>
      </c>
      <c r="B13" s="97" t="s">
        <v>74</v>
      </c>
      <c r="C13" s="91"/>
      <c r="D13" s="91"/>
      <c r="E13" s="128" t="s">
        <v>141</v>
      </c>
      <c r="F13" s="126">
        <v>35616</v>
      </c>
      <c r="G13" s="101" t="s">
        <v>240</v>
      </c>
      <c r="H13" s="91"/>
    </row>
    <row r="14" spans="1:8" ht="60.75" customHeight="1">
      <c r="A14" s="105" t="s">
        <v>194</v>
      </c>
      <c r="B14" s="97" t="s">
        <v>74</v>
      </c>
      <c r="C14" s="91"/>
      <c r="D14" s="91"/>
      <c r="E14" s="128" t="s">
        <v>142</v>
      </c>
      <c r="F14" s="127">
        <v>33600</v>
      </c>
      <c r="G14" s="102"/>
      <c r="H14" s="91"/>
    </row>
    <row r="15" spans="1:8" ht="60.75" customHeight="1">
      <c r="A15" s="105" t="s">
        <v>204</v>
      </c>
      <c r="B15" s="97" t="s">
        <v>74</v>
      </c>
      <c r="C15" s="91"/>
      <c r="D15" s="91"/>
      <c r="E15" s="128" t="s">
        <v>143</v>
      </c>
      <c r="F15" s="126">
        <v>35616</v>
      </c>
      <c r="G15" s="101" t="s">
        <v>240</v>
      </c>
      <c r="H15" s="91"/>
    </row>
    <row r="16" spans="1:8" ht="60.75" customHeight="1">
      <c r="A16" s="105" t="s">
        <v>196</v>
      </c>
      <c r="B16" s="97" t="s">
        <v>74</v>
      </c>
      <c r="C16" s="91"/>
      <c r="D16" s="91"/>
      <c r="E16" s="128" t="s">
        <v>144</v>
      </c>
      <c r="F16" s="126">
        <v>33600</v>
      </c>
      <c r="G16" s="103">
        <v>43983</v>
      </c>
      <c r="H16" s="91"/>
    </row>
    <row r="17" spans="1:8" ht="60.75" customHeight="1">
      <c r="A17" s="105" t="s">
        <v>197</v>
      </c>
      <c r="B17" s="97" t="s">
        <v>74</v>
      </c>
      <c r="C17" s="91"/>
      <c r="D17" s="91"/>
      <c r="E17" s="128" t="s">
        <v>145</v>
      </c>
      <c r="F17" s="126">
        <v>35616</v>
      </c>
      <c r="G17" s="101" t="s">
        <v>240</v>
      </c>
      <c r="H17" s="91"/>
    </row>
    <row r="18" spans="1:8" ht="60.75" customHeight="1">
      <c r="A18" s="105" t="s">
        <v>185</v>
      </c>
      <c r="B18" s="97" t="s">
        <v>74</v>
      </c>
      <c r="C18" s="91"/>
      <c r="D18" s="91"/>
      <c r="E18" s="128" t="s">
        <v>146</v>
      </c>
      <c r="F18" s="126">
        <v>35616</v>
      </c>
      <c r="G18" s="101" t="s">
        <v>240</v>
      </c>
      <c r="H18" s="91"/>
    </row>
    <row r="19" spans="1:8" ht="60.75" customHeight="1">
      <c r="A19" s="105" t="s">
        <v>199</v>
      </c>
      <c r="B19" s="97" t="s">
        <v>74</v>
      </c>
      <c r="C19" s="91"/>
      <c r="D19" s="91"/>
      <c r="E19" s="128" t="s">
        <v>147</v>
      </c>
      <c r="F19" s="126">
        <v>35616</v>
      </c>
      <c r="G19" s="101" t="s">
        <v>240</v>
      </c>
      <c r="H19" s="91"/>
    </row>
    <row r="20" spans="1:8" ht="60.75" customHeight="1">
      <c r="A20" s="105" t="s">
        <v>200</v>
      </c>
      <c r="B20" s="97" t="s">
        <v>74</v>
      </c>
      <c r="C20" s="91"/>
      <c r="D20" s="91"/>
      <c r="E20" s="128" t="s">
        <v>148</v>
      </c>
      <c r="F20" s="126">
        <v>35616</v>
      </c>
      <c r="G20" s="101" t="s">
        <v>240</v>
      </c>
      <c r="H20" s="91"/>
    </row>
    <row r="21" spans="1:8" ht="60.75" customHeight="1">
      <c r="A21" s="105" t="s">
        <v>202</v>
      </c>
      <c r="B21" s="97" t="s">
        <v>74</v>
      </c>
      <c r="C21" s="91"/>
      <c r="D21" s="91"/>
      <c r="E21" s="108" t="s">
        <v>231</v>
      </c>
      <c r="F21" s="127">
        <v>33600</v>
      </c>
      <c r="G21" s="102"/>
      <c r="H21" s="91"/>
    </row>
    <row r="22" spans="1:8" ht="60.75" customHeight="1">
      <c r="A22" s="105" t="s">
        <v>306</v>
      </c>
      <c r="B22" s="97" t="s">
        <v>74</v>
      </c>
      <c r="C22" s="91"/>
      <c r="D22" s="91"/>
      <c r="E22" s="108" t="s">
        <v>307</v>
      </c>
      <c r="F22" s="126">
        <v>35616</v>
      </c>
      <c r="G22" s="101" t="s">
        <v>240</v>
      </c>
      <c r="H22" s="91"/>
    </row>
    <row r="23" spans="1:8" ht="60.75" customHeight="1">
      <c r="A23" s="105"/>
      <c r="B23" s="97"/>
      <c r="C23" s="91"/>
      <c r="D23" s="91"/>
      <c r="E23" s="108"/>
      <c r="F23" s="126"/>
      <c r="G23" s="91"/>
      <c r="H23" s="91"/>
    </row>
    <row r="24" spans="1:8" ht="60.75" customHeight="1" thickBot="1">
      <c r="A24" s="109" t="s">
        <v>234</v>
      </c>
      <c r="B24" s="97" t="s">
        <v>210</v>
      </c>
      <c r="C24" s="90">
        <v>22</v>
      </c>
      <c r="D24" s="90">
        <v>21</v>
      </c>
      <c r="E24" s="128" t="s">
        <v>211</v>
      </c>
      <c r="F24" s="126">
        <v>51708</v>
      </c>
      <c r="G24" s="99" t="s">
        <v>130</v>
      </c>
      <c r="H24" s="91"/>
    </row>
    <row r="25" spans="1:8" ht="60.75" customHeight="1" thickBot="1">
      <c r="A25" s="109" t="s">
        <v>185</v>
      </c>
      <c r="B25" s="97" t="s">
        <v>210</v>
      </c>
      <c r="C25" s="90"/>
      <c r="D25" s="90"/>
      <c r="E25" s="128" t="s">
        <v>212</v>
      </c>
      <c r="F25" s="126">
        <v>51708</v>
      </c>
      <c r="G25" s="99" t="s">
        <v>238</v>
      </c>
      <c r="H25" s="91"/>
    </row>
    <row r="26" spans="1:8" ht="60.75" customHeight="1" thickBot="1">
      <c r="A26" s="109" t="s">
        <v>204</v>
      </c>
      <c r="B26" s="97" t="s">
        <v>210</v>
      </c>
      <c r="C26" s="90"/>
      <c r="D26" s="90"/>
      <c r="E26" s="128" t="s">
        <v>213</v>
      </c>
      <c r="F26" s="126">
        <v>51708</v>
      </c>
      <c r="G26" s="99" t="s">
        <v>130</v>
      </c>
      <c r="H26" s="91"/>
    </row>
    <row r="27" spans="1:8" ht="60.75" customHeight="1" thickBot="1">
      <c r="A27" s="109" t="s">
        <v>190</v>
      </c>
      <c r="B27" s="97" t="s">
        <v>210</v>
      </c>
      <c r="C27" s="90"/>
      <c r="D27" s="90"/>
      <c r="E27" s="128" t="s">
        <v>214</v>
      </c>
      <c r="F27" s="126">
        <v>51708</v>
      </c>
      <c r="G27" s="99" t="s">
        <v>130</v>
      </c>
      <c r="H27" s="91"/>
    </row>
    <row r="28" spans="1:8" ht="60.75" customHeight="1" thickBot="1">
      <c r="A28" s="109" t="s">
        <v>232</v>
      </c>
      <c r="B28" s="97" t="s">
        <v>210</v>
      </c>
      <c r="C28" s="90"/>
      <c r="D28" s="90"/>
      <c r="E28" s="128" t="s">
        <v>215</v>
      </c>
      <c r="F28" s="126">
        <v>51708</v>
      </c>
      <c r="G28" s="99" t="s">
        <v>130</v>
      </c>
      <c r="H28" s="91"/>
    </row>
    <row r="29" spans="1:8" ht="60.75" customHeight="1" thickBot="1">
      <c r="A29" s="109" t="s">
        <v>198</v>
      </c>
      <c r="B29" s="97" t="s">
        <v>210</v>
      </c>
      <c r="C29" s="90"/>
      <c r="D29" s="90"/>
      <c r="E29" s="128" t="s">
        <v>216</v>
      </c>
      <c r="F29" s="126">
        <v>51708</v>
      </c>
      <c r="G29" s="99" t="s">
        <v>238</v>
      </c>
      <c r="H29" s="91"/>
    </row>
    <row r="30" spans="1:8" ht="60.75" customHeight="1" thickBot="1">
      <c r="A30" s="109" t="s">
        <v>186</v>
      </c>
      <c r="B30" s="97" t="s">
        <v>210</v>
      </c>
      <c r="C30" s="90"/>
      <c r="D30" s="90"/>
      <c r="E30" s="128" t="s">
        <v>217</v>
      </c>
      <c r="F30" s="126">
        <v>51707</v>
      </c>
      <c r="G30" s="99" t="s">
        <v>241</v>
      </c>
      <c r="H30" s="91"/>
    </row>
    <row r="31" spans="1:8" ht="60.75" customHeight="1" thickBot="1">
      <c r="A31" s="109" t="s">
        <v>184</v>
      </c>
      <c r="B31" s="97" t="s">
        <v>210</v>
      </c>
      <c r="C31" s="90"/>
      <c r="D31" s="90"/>
      <c r="E31" s="128" t="s">
        <v>218</v>
      </c>
      <c r="F31" s="126">
        <v>51707</v>
      </c>
      <c r="G31" s="99" t="s">
        <v>241</v>
      </c>
      <c r="H31" s="91"/>
    </row>
    <row r="32" spans="1:8" ht="60.75" customHeight="1" thickBot="1">
      <c r="A32" s="110" t="s">
        <v>199</v>
      </c>
      <c r="B32" s="97" t="s">
        <v>210</v>
      </c>
      <c r="C32" s="90"/>
      <c r="D32" s="90"/>
      <c r="E32" s="128" t="s">
        <v>219</v>
      </c>
      <c r="F32" s="126">
        <v>35616</v>
      </c>
      <c r="G32" s="111">
        <v>44044</v>
      </c>
      <c r="H32" s="91"/>
    </row>
    <row r="33" spans="1:8" ht="60.75" customHeight="1" thickBot="1">
      <c r="A33" s="110" t="s">
        <v>195</v>
      </c>
      <c r="B33" s="97" t="s">
        <v>210</v>
      </c>
      <c r="C33" s="90"/>
      <c r="D33" s="90"/>
      <c r="E33" s="128" t="s">
        <v>220</v>
      </c>
      <c r="F33" s="126">
        <v>35616</v>
      </c>
      <c r="G33" s="111">
        <v>44044</v>
      </c>
      <c r="H33" s="91"/>
    </row>
    <row r="34" spans="1:8" ht="60.75" customHeight="1" thickBot="1">
      <c r="A34" s="110" t="s">
        <v>192</v>
      </c>
      <c r="B34" s="97" t="s">
        <v>210</v>
      </c>
      <c r="C34" s="90"/>
      <c r="D34" s="90"/>
      <c r="E34" s="128" t="s">
        <v>221</v>
      </c>
      <c r="F34" s="126">
        <v>35616</v>
      </c>
      <c r="G34" s="111">
        <v>44044</v>
      </c>
      <c r="H34" s="91"/>
    </row>
    <row r="35" spans="1:8" ht="60.75" customHeight="1" thickBot="1">
      <c r="A35" s="110" t="s">
        <v>194</v>
      </c>
      <c r="B35" s="97" t="s">
        <v>210</v>
      </c>
      <c r="C35" s="90"/>
      <c r="D35" s="90"/>
      <c r="E35" s="128" t="s">
        <v>222</v>
      </c>
      <c r="F35" s="126">
        <v>35616</v>
      </c>
      <c r="G35" s="111">
        <v>44044</v>
      </c>
      <c r="H35" s="91"/>
    </row>
    <row r="36" spans="1:8" ht="60.75" customHeight="1" thickBot="1">
      <c r="A36" s="110" t="s">
        <v>191</v>
      </c>
      <c r="B36" s="97" t="s">
        <v>210</v>
      </c>
      <c r="C36" s="90"/>
      <c r="D36" s="90"/>
      <c r="E36" s="128" t="s">
        <v>236</v>
      </c>
      <c r="F36" s="126">
        <v>35616</v>
      </c>
      <c r="G36" s="111">
        <v>44044</v>
      </c>
      <c r="H36" s="91"/>
    </row>
    <row r="37" spans="1:8" ht="60.75" customHeight="1" thickBot="1">
      <c r="A37" s="110" t="s">
        <v>188</v>
      </c>
      <c r="B37" s="97" t="s">
        <v>210</v>
      </c>
      <c r="C37" s="90"/>
      <c r="D37" s="90"/>
      <c r="E37" s="128" t="s">
        <v>223</v>
      </c>
      <c r="F37" s="126">
        <v>35616</v>
      </c>
      <c r="G37" s="111">
        <v>44044</v>
      </c>
      <c r="H37" s="91"/>
    </row>
    <row r="38" spans="1:8" ht="60.75" customHeight="1" thickBot="1">
      <c r="A38" s="110" t="s">
        <v>203</v>
      </c>
      <c r="B38" s="97" t="s">
        <v>210</v>
      </c>
      <c r="C38" s="90"/>
      <c r="D38" s="90"/>
      <c r="E38" s="128" t="s">
        <v>224</v>
      </c>
      <c r="F38" s="126">
        <v>35616</v>
      </c>
      <c r="G38" s="111">
        <v>44044</v>
      </c>
      <c r="H38" s="91"/>
    </row>
    <row r="39" spans="1:8" ht="60.75" customHeight="1" thickBot="1">
      <c r="A39" s="110" t="s">
        <v>193</v>
      </c>
      <c r="B39" s="97" t="s">
        <v>210</v>
      </c>
      <c r="C39" s="90"/>
      <c r="D39" s="90"/>
      <c r="E39" s="128" t="s">
        <v>225</v>
      </c>
      <c r="F39" s="126">
        <v>35616</v>
      </c>
      <c r="G39" s="111">
        <v>44044</v>
      </c>
      <c r="H39" s="91"/>
    </row>
    <row r="40" spans="1:8" ht="60.75" customHeight="1" thickBot="1">
      <c r="A40" s="109" t="s">
        <v>183</v>
      </c>
      <c r="B40" s="97" t="s">
        <v>210</v>
      </c>
      <c r="C40" s="90"/>
      <c r="D40" s="90"/>
      <c r="E40" s="128" t="s">
        <v>226</v>
      </c>
      <c r="F40" s="126">
        <v>35616</v>
      </c>
      <c r="G40" s="111">
        <v>44044</v>
      </c>
      <c r="H40" s="91"/>
    </row>
    <row r="41" spans="1:8" ht="60.75" customHeight="1" thickBot="1">
      <c r="A41" s="110" t="s">
        <v>200</v>
      </c>
      <c r="B41" s="97" t="s">
        <v>210</v>
      </c>
      <c r="C41" s="90"/>
      <c r="D41" s="90"/>
      <c r="E41" s="128" t="s">
        <v>227</v>
      </c>
      <c r="F41" s="127">
        <v>33600</v>
      </c>
      <c r="G41" s="112"/>
      <c r="H41" s="91"/>
    </row>
    <row r="42" spans="1:8" ht="60.75" customHeight="1" thickBot="1">
      <c r="A42" s="110" t="s">
        <v>201</v>
      </c>
      <c r="B42" s="97" t="s">
        <v>210</v>
      </c>
      <c r="C42" s="90"/>
      <c r="D42" s="90"/>
      <c r="E42" s="128" t="s">
        <v>228</v>
      </c>
      <c r="F42" s="126">
        <v>35616</v>
      </c>
      <c r="G42" s="111">
        <v>44075</v>
      </c>
      <c r="H42" s="91"/>
    </row>
    <row r="43" spans="1:8" ht="60.75" customHeight="1">
      <c r="A43" s="113" t="s">
        <v>202</v>
      </c>
      <c r="B43" s="97" t="s">
        <v>210</v>
      </c>
      <c r="C43" s="90"/>
      <c r="D43" s="90"/>
      <c r="E43" s="129" t="s">
        <v>229</v>
      </c>
      <c r="F43" s="126">
        <v>35616</v>
      </c>
      <c r="G43" s="111">
        <v>44075</v>
      </c>
      <c r="H43" s="91"/>
    </row>
    <row r="44" spans="1:8" ht="60.75" customHeight="1">
      <c r="A44" s="114" t="s">
        <v>233</v>
      </c>
      <c r="B44" s="97" t="s">
        <v>210</v>
      </c>
      <c r="C44" s="90"/>
      <c r="D44" s="90"/>
      <c r="E44" s="130" t="s">
        <v>230</v>
      </c>
      <c r="F44" s="126">
        <v>35616</v>
      </c>
      <c r="G44" s="111">
        <v>44105</v>
      </c>
      <c r="H44" s="91"/>
    </row>
    <row r="45" spans="1:8" ht="60.75" customHeight="1">
      <c r="A45" s="104"/>
      <c r="B45" s="97"/>
      <c r="C45" s="90"/>
      <c r="D45" s="90"/>
      <c r="E45" s="125"/>
      <c r="F45" s="126"/>
      <c r="G45" s="111"/>
      <c r="H45" s="91"/>
    </row>
    <row r="46" spans="1:8" ht="60.75" customHeight="1" thickBot="1">
      <c r="A46" s="115" t="s">
        <v>188</v>
      </c>
      <c r="B46" s="97" t="s">
        <v>20</v>
      </c>
      <c r="C46" s="90">
        <v>22</v>
      </c>
      <c r="D46" s="90">
        <v>17</v>
      </c>
      <c r="E46" s="131" t="s">
        <v>149</v>
      </c>
      <c r="F46" s="126">
        <v>29092</v>
      </c>
      <c r="G46" s="98" t="s">
        <v>242</v>
      </c>
      <c r="H46" s="91"/>
    </row>
    <row r="47" spans="1:8" ht="60.75" customHeight="1" thickBot="1">
      <c r="A47" s="115" t="s">
        <v>198</v>
      </c>
      <c r="B47" s="97" t="s">
        <v>20</v>
      </c>
      <c r="C47" s="90"/>
      <c r="D47" s="90"/>
      <c r="E47" s="131" t="s">
        <v>150</v>
      </c>
      <c r="F47" s="126">
        <v>24481</v>
      </c>
      <c r="G47" s="99" t="s">
        <v>243</v>
      </c>
      <c r="H47" s="91"/>
    </row>
    <row r="48" spans="1:8" ht="60.75" customHeight="1" thickBot="1">
      <c r="A48" s="115" t="s">
        <v>196</v>
      </c>
      <c r="B48" s="97" t="s">
        <v>20</v>
      </c>
      <c r="C48" s="90"/>
      <c r="D48" s="90"/>
      <c r="E48" s="131" t="s">
        <v>151</v>
      </c>
      <c r="F48" s="126">
        <v>29092</v>
      </c>
      <c r="G48" s="98" t="s">
        <v>242</v>
      </c>
      <c r="H48" s="91"/>
    </row>
    <row r="49" spans="1:8" ht="60.75" customHeight="1" thickBot="1">
      <c r="A49" s="115" t="s">
        <v>200</v>
      </c>
      <c r="B49" s="97" t="s">
        <v>20</v>
      </c>
      <c r="C49" s="90"/>
      <c r="D49" s="90"/>
      <c r="E49" s="131" t="s">
        <v>152</v>
      </c>
      <c r="F49" s="126">
        <v>29091</v>
      </c>
      <c r="G49" s="98" t="s">
        <v>244</v>
      </c>
      <c r="H49" s="91"/>
    </row>
    <row r="50" spans="1:8" ht="60.75" customHeight="1" thickBot="1">
      <c r="A50" s="115" t="s">
        <v>191</v>
      </c>
      <c r="B50" s="97" t="s">
        <v>20</v>
      </c>
      <c r="C50" s="90"/>
      <c r="D50" s="90"/>
      <c r="E50" s="131" t="s">
        <v>153</v>
      </c>
      <c r="F50" s="126">
        <v>29092</v>
      </c>
      <c r="G50" s="98" t="s">
        <v>242</v>
      </c>
      <c r="H50" s="91"/>
    </row>
    <row r="51" spans="1:8" ht="60.75" customHeight="1" thickBot="1">
      <c r="A51" s="115" t="s">
        <v>185</v>
      </c>
      <c r="B51" s="97" t="s">
        <v>20</v>
      </c>
      <c r="C51" s="90"/>
      <c r="D51" s="90"/>
      <c r="E51" s="131" t="s">
        <v>154</v>
      </c>
      <c r="F51" s="126">
        <v>29092</v>
      </c>
      <c r="G51" s="98" t="s">
        <v>242</v>
      </c>
      <c r="H51" s="91"/>
    </row>
    <row r="52" spans="1:8" ht="60.75" customHeight="1" thickBot="1">
      <c r="A52" s="115" t="s">
        <v>197</v>
      </c>
      <c r="B52" s="97" t="s">
        <v>20</v>
      </c>
      <c r="C52" s="90"/>
      <c r="D52" s="90"/>
      <c r="E52" s="131" t="s">
        <v>155</v>
      </c>
      <c r="F52" s="126">
        <v>29092</v>
      </c>
      <c r="G52" s="98" t="s">
        <v>242</v>
      </c>
      <c r="H52" s="91"/>
    </row>
    <row r="53" spans="1:8" ht="60.75" customHeight="1" thickBot="1">
      <c r="A53" s="115" t="s">
        <v>193</v>
      </c>
      <c r="B53" s="97" t="s">
        <v>20</v>
      </c>
      <c r="C53" s="90"/>
      <c r="D53" s="90"/>
      <c r="E53" s="131" t="s">
        <v>156</v>
      </c>
      <c r="F53" s="126">
        <v>29091</v>
      </c>
      <c r="G53" s="98" t="s">
        <v>244</v>
      </c>
      <c r="H53" s="91"/>
    </row>
    <row r="54" spans="1:8" ht="60.75" customHeight="1" thickBot="1">
      <c r="A54" s="115" t="s">
        <v>203</v>
      </c>
      <c r="B54" s="97" t="s">
        <v>20</v>
      </c>
      <c r="C54" s="90"/>
      <c r="D54" s="90"/>
      <c r="E54" s="131" t="s">
        <v>157</v>
      </c>
      <c r="F54" s="126">
        <v>29092</v>
      </c>
      <c r="G54" s="98" t="s">
        <v>242</v>
      </c>
      <c r="H54" s="91"/>
    </row>
    <row r="55" spans="1:8" ht="60.75" customHeight="1" thickBot="1">
      <c r="A55" s="115" t="s">
        <v>202</v>
      </c>
      <c r="B55" s="97" t="s">
        <v>20</v>
      </c>
      <c r="C55" s="90"/>
      <c r="D55" s="90"/>
      <c r="E55" s="131" t="s">
        <v>158</v>
      </c>
      <c r="F55" s="126">
        <v>29091</v>
      </c>
      <c r="G55" s="98" t="s">
        <v>244</v>
      </c>
      <c r="H55" s="91"/>
    </row>
    <row r="56" spans="1:8" ht="60.75" customHeight="1" thickBot="1">
      <c r="A56" s="115" t="s">
        <v>204</v>
      </c>
      <c r="B56" s="97" t="s">
        <v>20</v>
      </c>
      <c r="C56" s="90"/>
      <c r="D56" s="90"/>
      <c r="E56" s="131" t="s">
        <v>159</v>
      </c>
      <c r="F56" s="126">
        <v>26142</v>
      </c>
      <c r="G56" s="99" t="s">
        <v>245</v>
      </c>
      <c r="H56" s="91"/>
    </row>
    <row r="57" spans="1:8" ht="60.75" customHeight="1" thickBot="1">
      <c r="A57" s="115" t="s">
        <v>201</v>
      </c>
      <c r="B57" s="97" t="s">
        <v>20</v>
      </c>
      <c r="C57" s="90"/>
      <c r="D57" s="90"/>
      <c r="E57" s="131" t="s">
        <v>160</v>
      </c>
      <c r="F57" s="126">
        <v>24481</v>
      </c>
      <c r="G57" s="99" t="s">
        <v>243</v>
      </c>
      <c r="H57" s="91"/>
    </row>
    <row r="58" spans="1:8" ht="60.75" customHeight="1" thickBot="1">
      <c r="A58" s="115" t="s">
        <v>184</v>
      </c>
      <c r="B58" s="97" t="s">
        <v>20</v>
      </c>
      <c r="C58" s="90"/>
      <c r="D58" s="90"/>
      <c r="E58" s="131" t="s">
        <v>161</v>
      </c>
      <c r="F58" s="126">
        <v>24481</v>
      </c>
      <c r="G58" s="99" t="s">
        <v>243</v>
      </c>
      <c r="H58" s="91"/>
    </row>
    <row r="59" spans="1:8" ht="60.75" customHeight="1" thickBot="1">
      <c r="A59" s="115" t="s">
        <v>199</v>
      </c>
      <c r="B59" s="97" t="s">
        <v>20</v>
      </c>
      <c r="C59" s="90"/>
      <c r="D59" s="90"/>
      <c r="E59" s="131" t="s">
        <v>162</v>
      </c>
      <c r="F59" s="126">
        <v>24663</v>
      </c>
      <c r="G59" s="98" t="s">
        <v>130</v>
      </c>
      <c r="H59" s="91"/>
    </row>
    <row r="60" spans="1:8" ht="60.75" customHeight="1">
      <c r="A60" s="105" t="s">
        <v>187</v>
      </c>
      <c r="B60" s="97" t="s">
        <v>20</v>
      </c>
      <c r="C60" s="90"/>
      <c r="D60" s="90"/>
      <c r="E60" s="116" t="s">
        <v>163</v>
      </c>
      <c r="F60" s="126">
        <v>19000</v>
      </c>
      <c r="G60" s="91"/>
      <c r="H60" s="91"/>
    </row>
    <row r="61" spans="1:8" ht="60.75" customHeight="1">
      <c r="A61" s="105" t="s">
        <v>186</v>
      </c>
      <c r="B61" s="97" t="s">
        <v>20</v>
      </c>
      <c r="C61" s="90"/>
      <c r="D61" s="90"/>
      <c r="E61" s="116" t="s">
        <v>164</v>
      </c>
      <c r="F61" s="126">
        <v>19000</v>
      </c>
      <c r="G61" s="91"/>
      <c r="H61" s="91"/>
    </row>
    <row r="62" spans="1:8" ht="60.75" customHeight="1">
      <c r="A62" s="104" t="s">
        <v>232</v>
      </c>
      <c r="B62" s="97" t="s">
        <v>20</v>
      </c>
      <c r="C62" s="90"/>
      <c r="D62" s="90"/>
      <c r="E62" s="125" t="s">
        <v>235</v>
      </c>
      <c r="F62" s="126">
        <v>20000</v>
      </c>
      <c r="G62" s="91"/>
      <c r="H62" s="91"/>
    </row>
    <row r="63" spans="1:8" ht="60.75" customHeight="1">
      <c r="A63" s="104"/>
      <c r="B63" s="97"/>
      <c r="C63" s="90"/>
      <c r="D63" s="90"/>
      <c r="E63" s="125"/>
      <c r="F63" s="126"/>
      <c r="G63" s="91"/>
      <c r="H63" s="91"/>
    </row>
    <row r="64" spans="1:8" ht="60.75" customHeight="1">
      <c r="A64" s="105" t="s">
        <v>191</v>
      </c>
      <c r="B64" s="133" t="s">
        <v>21</v>
      </c>
      <c r="C64" s="90">
        <v>25</v>
      </c>
      <c r="D64" s="90">
        <v>21</v>
      </c>
      <c r="E64" s="132" t="s">
        <v>165</v>
      </c>
      <c r="F64" s="126">
        <v>18321</v>
      </c>
      <c r="G64" s="98" t="s">
        <v>242</v>
      </c>
      <c r="H64" s="91"/>
    </row>
    <row r="65" spans="1:8" ht="60.75" customHeight="1">
      <c r="A65" s="134" t="s">
        <v>204</v>
      </c>
      <c r="B65" s="133" t="s">
        <v>21</v>
      </c>
      <c r="C65" s="90"/>
      <c r="D65" s="90"/>
      <c r="E65" s="131" t="s">
        <v>166</v>
      </c>
      <c r="F65" s="126">
        <v>18321</v>
      </c>
      <c r="G65" s="98" t="s">
        <v>242</v>
      </c>
      <c r="H65" s="91"/>
    </row>
    <row r="66" spans="1:8" ht="60.75" customHeight="1" thickBot="1">
      <c r="A66" s="115" t="s">
        <v>189</v>
      </c>
      <c r="B66" s="97" t="s">
        <v>21</v>
      </c>
      <c r="C66" s="90"/>
      <c r="D66" s="90"/>
      <c r="E66" s="131" t="s">
        <v>167</v>
      </c>
      <c r="F66" s="126">
        <v>18321</v>
      </c>
      <c r="G66" s="98" t="s">
        <v>242</v>
      </c>
      <c r="H66" s="91"/>
    </row>
    <row r="67" spans="1:8" ht="60.75" customHeight="1" thickBot="1">
      <c r="A67" s="115" t="s">
        <v>194</v>
      </c>
      <c r="B67" s="97" t="s">
        <v>21</v>
      </c>
      <c r="C67" s="90"/>
      <c r="D67" s="90"/>
      <c r="E67" s="131" t="s">
        <v>168</v>
      </c>
      <c r="F67" s="126">
        <v>18321</v>
      </c>
      <c r="G67" s="98" t="s">
        <v>242</v>
      </c>
      <c r="H67" s="91"/>
    </row>
    <row r="68" spans="1:8" ht="60.75" customHeight="1" thickBot="1">
      <c r="A68" s="115" t="s">
        <v>196</v>
      </c>
      <c r="B68" s="97" t="s">
        <v>21</v>
      </c>
      <c r="C68" s="90"/>
      <c r="D68" s="90"/>
      <c r="E68" s="131" t="s">
        <v>169</v>
      </c>
      <c r="F68" s="126">
        <v>18321</v>
      </c>
      <c r="G68" s="98" t="s">
        <v>242</v>
      </c>
      <c r="H68" s="91"/>
    </row>
    <row r="69" spans="1:8" ht="60.75" customHeight="1" thickBot="1">
      <c r="A69" s="115" t="s">
        <v>188</v>
      </c>
      <c r="B69" s="97" t="s">
        <v>21</v>
      </c>
      <c r="C69" s="90"/>
      <c r="D69" s="90"/>
      <c r="E69" s="131" t="s">
        <v>170</v>
      </c>
      <c r="F69" s="126">
        <v>18321</v>
      </c>
      <c r="G69" s="98" t="s">
        <v>242</v>
      </c>
      <c r="H69" s="91"/>
    </row>
    <row r="70" spans="1:8" ht="60.75" customHeight="1" thickBot="1">
      <c r="A70" s="117" t="s">
        <v>202</v>
      </c>
      <c r="B70" s="97" t="s">
        <v>21</v>
      </c>
      <c r="C70" s="90"/>
      <c r="D70" s="90"/>
      <c r="E70" s="131" t="s">
        <v>171</v>
      </c>
      <c r="F70" s="126">
        <v>18321</v>
      </c>
      <c r="G70" s="98" t="s">
        <v>242</v>
      </c>
      <c r="H70" s="91"/>
    </row>
    <row r="71" spans="1:8" ht="60.75" customHeight="1" thickBot="1">
      <c r="A71" s="115" t="s">
        <v>193</v>
      </c>
      <c r="B71" s="97" t="s">
        <v>21</v>
      </c>
      <c r="C71" s="90"/>
      <c r="D71" s="90"/>
      <c r="E71" s="131" t="s">
        <v>172</v>
      </c>
      <c r="F71" s="126">
        <v>18321</v>
      </c>
      <c r="G71" s="98" t="s">
        <v>242</v>
      </c>
      <c r="H71" s="91"/>
    </row>
    <row r="72" spans="1:8" ht="60.75" customHeight="1" thickBot="1">
      <c r="A72" s="115" t="s">
        <v>198</v>
      </c>
      <c r="B72" s="97" t="s">
        <v>21</v>
      </c>
      <c r="C72" s="90"/>
      <c r="D72" s="90"/>
      <c r="E72" s="131" t="s">
        <v>173</v>
      </c>
      <c r="F72" s="126">
        <v>18321</v>
      </c>
      <c r="G72" s="98" t="s">
        <v>242</v>
      </c>
      <c r="H72" s="91"/>
    </row>
    <row r="73" spans="1:8" ht="60.75" customHeight="1" thickBot="1">
      <c r="A73" s="115" t="s">
        <v>183</v>
      </c>
      <c r="B73" s="97" t="s">
        <v>21</v>
      </c>
      <c r="C73" s="90"/>
      <c r="D73" s="90"/>
      <c r="E73" s="131" t="s">
        <v>174</v>
      </c>
      <c r="F73" s="126">
        <v>18321</v>
      </c>
      <c r="G73" s="98" t="s">
        <v>242</v>
      </c>
      <c r="H73" s="91"/>
    </row>
    <row r="74" spans="1:8" ht="60.75" customHeight="1" thickBot="1">
      <c r="A74" s="115" t="s">
        <v>201</v>
      </c>
      <c r="B74" s="97" t="s">
        <v>21</v>
      </c>
      <c r="C74" s="90"/>
      <c r="D74" s="90"/>
      <c r="E74" s="131" t="s">
        <v>175</v>
      </c>
      <c r="F74" s="126">
        <v>18321</v>
      </c>
      <c r="G74" s="98" t="s">
        <v>242</v>
      </c>
      <c r="H74" s="91"/>
    </row>
    <row r="75" spans="1:8" ht="60.75" customHeight="1" thickBot="1">
      <c r="A75" s="115" t="s">
        <v>187</v>
      </c>
      <c r="B75" s="97" t="s">
        <v>21</v>
      </c>
      <c r="C75" s="90"/>
      <c r="D75" s="90"/>
      <c r="E75" s="131" t="s">
        <v>176</v>
      </c>
      <c r="F75" s="126">
        <v>18321</v>
      </c>
      <c r="G75" s="98" t="s">
        <v>242</v>
      </c>
      <c r="H75" s="91"/>
    </row>
    <row r="76" spans="1:8" ht="60.75" customHeight="1" thickBot="1">
      <c r="A76" s="115" t="s">
        <v>205</v>
      </c>
      <c r="B76" s="97" t="s">
        <v>21</v>
      </c>
      <c r="C76" s="90"/>
      <c r="D76" s="90"/>
      <c r="E76" s="131" t="s">
        <v>177</v>
      </c>
      <c r="F76" s="126">
        <v>18321</v>
      </c>
      <c r="G76" s="98" t="s">
        <v>242</v>
      </c>
      <c r="H76" s="91"/>
    </row>
    <row r="77" spans="1:8" ht="60.75" customHeight="1" thickBot="1">
      <c r="A77" s="115" t="s">
        <v>192</v>
      </c>
      <c r="B77" s="97" t="s">
        <v>21</v>
      </c>
      <c r="C77" s="90"/>
      <c r="D77" s="90"/>
      <c r="E77" s="128" t="s">
        <v>178</v>
      </c>
      <c r="F77" s="126">
        <v>18321</v>
      </c>
      <c r="G77" s="98" t="s">
        <v>242</v>
      </c>
      <c r="H77" s="91"/>
    </row>
    <row r="78" spans="1:8" ht="60.75" customHeight="1" thickBot="1">
      <c r="A78" s="115" t="s">
        <v>206</v>
      </c>
      <c r="B78" s="97" t="s">
        <v>21</v>
      </c>
      <c r="C78" s="90"/>
      <c r="D78" s="90"/>
      <c r="E78" s="128" t="s">
        <v>179</v>
      </c>
      <c r="F78" s="126">
        <v>18321</v>
      </c>
      <c r="G78" s="98" t="s">
        <v>242</v>
      </c>
      <c r="H78" s="91"/>
    </row>
    <row r="79" spans="1:8" ht="60.75" customHeight="1" thickBot="1">
      <c r="A79" s="115" t="s">
        <v>195</v>
      </c>
      <c r="B79" s="97" t="s">
        <v>21</v>
      </c>
      <c r="C79" s="90"/>
      <c r="D79" s="90"/>
      <c r="E79" s="128" t="s">
        <v>180</v>
      </c>
      <c r="F79" s="126">
        <v>18321</v>
      </c>
      <c r="G79" s="98" t="s">
        <v>242</v>
      </c>
      <c r="H79" s="91"/>
    </row>
    <row r="80" spans="1:8" ht="60.75" customHeight="1" thickBot="1">
      <c r="A80" s="115" t="s">
        <v>207</v>
      </c>
      <c r="B80" s="97" t="s">
        <v>21</v>
      </c>
      <c r="C80" s="90"/>
      <c r="D80" s="90"/>
      <c r="E80" s="128" t="s">
        <v>181</v>
      </c>
      <c r="F80" s="126">
        <v>18321</v>
      </c>
      <c r="G80" s="98" t="s">
        <v>242</v>
      </c>
      <c r="H80" s="91"/>
    </row>
    <row r="81" spans="1:8" ht="60.75" customHeight="1" thickBot="1">
      <c r="A81" s="115" t="s">
        <v>185</v>
      </c>
      <c r="B81" s="97" t="s">
        <v>21</v>
      </c>
      <c r="C81" s="90"/>
      <c r="D81" s="90"/>
      <c r="E81" s="128" t="s">
        <v>182</v>
      </c>
      <c r="F81" s="126">
        <v>18321</v>
      </c>
      <c r="G81" s="98" t="s">
        <v>242</v>
      </c>
      <c r="H81" s="91"/>
    </row>
    <row r="82" spans="1:8" ht="60.75" customHeight="1" thickBot="1">
      <c r="A82" s="115" t="s">
        <v>208</v>
      </c>
      <c r="B82" s="97" t="s">
        <v>21</v>
      </c>
      <c r="C82" s="90"/>
      <c r="D82" s="90"/>
      <c r="E82" s="128" t="s">
        <v>116</v>
      </c>
      <c r="F82" s="126">
        <v>18321</v>
      </c>
      <c r="G82" s="98" t="s">
        <v>242</v>
      </c>
      <c r="H82" s="91"/>
    </row>
    <row r="83" spans="1:8" ht="60.75" customHeight="1" thickBot="1">
      <c r="A83" s="117" t="s">
        <v>113</v>
      </c>
      <c r="B83" s="97" t="s">
        <v>21</v>
      </c>
      <c r="C83" s="90"/>
      <c r="D83" s="90"/>
      <c r="E83" s="128" t="s">
        <v>114</v>
      </c>
      <c r="F83" s="126">
        <v>13039</v>
      </c>
      <c r="G83" s="98" t="s">
        <v>246</v>
      </c>
      <c r="H83" s="91"/>
    </row>
    <row r="84" spans="1:8" ht="60.75" customHeight="1">
      <c r="A84" s="105" t="s">
        <v>209</v>
      </c>
      <c r="B84" s="97" t="s">
        <v>21</v>
      </c>
      <c r="C84" s="90"/>
      <c r="D84" s="90"/>
      <c r="E84" s="125" t="s">
        <v>118</v>
      </c>
      <c r="F84" s="127">
        <v>17000</v>
      </c>
      <c r="G84" s="102"/>
      <c r="H84" s="91"/>
    </row>
  </sheetData>
  <mergeCells count="8">
    <mergeCell ref="H2:H3"/>
    <mergeCell ref="A2:A3"/>
    <mergeCell ref="A1:H1"/>
    <mergeCell ref="B2:B3"/>
    <mergeCell ref="C2:C3"/>
    <mergeCell ref="D2:D3"/>
    <mergeCell ref="E2:E3"/>
    <mergeCell ref="G2:G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2:K24"/>
  <sheetViews>
    <sheetView topLeftCell="A10" workbookViewId="0">
      <selection activeCell="C24" sqref="C24"/>
    </sheetView>
  </sheetViews>
  <sheetFormatPr defaultRowHeight="15"/>
  <cols>
    <col min="1" max="1" width="9.140625" style="89"/>
    <col min="2" max="2" width="16.28515625" style="89" customWidth="1"/>
    <col min="3" max="3" width="15.140625" style="89" customWidth="1"/>
    <col min="4" max="4" width="18.5703125" style="89" customWidth="1"/>
    <col min="5" max="5" width="13.42578125" style="89" customWidth="1"/>
    <col min="6" max="6" width="12.5703125" style="89" customWidth="1"/>
    <col min="7" max="7" width="14.28515625" style="89" customWidth="1"/>
    <col min="8" max="8" width="14.140625" style="89" customWidth="1"/>
    <col min="9" max="9" width="15" style="89" customWidth="1"/>
    <col min="10" max="10" width="15.85546875" style="89" customWidth="1"/>
    <col min="11" max="16384" width="9.140625" style="89"/>
  </cols>
  <sheetData>
    <row r="2" spans="1:11" ht="142.5">
      <c r="A2" s="118" t="s">
        <v>31</v>
      </c>
      <c r="B2" s="97" t="s">
        <v>36</v>
      </c>
      <c r="C2" s="97" t="s">
        <v>32</v>
      </c>
      <c r="D2" s="97" t="s">
        <v>33</v>
      </c>
      <c r="E2" s="97" t="s">
        <v>34</v>
      </c>
      <c r="F2" s="97" t="s">
        <v>35</v>
      </c>
      <c r="G2" s="97" t="s">
        <v>37</v>
      </c>
      <c r="H2" s="97" t="s">
        <v>38</v>
      </c>
      <c r="I2" s="97" t="s">
        <v>39</v>
      </c>
      <c r="J2" s="97" t="s">
        <v>40</v>
      </c>
      <c r="K2" s="97" t="s">
        <v>42</v>
      </c>
    </row>
    <row r="3" spans="1:11" ht="30">
      <c r="A3" s="119">
        <v>1</v>
      </c>
      <c r="B3" s="120" t="s">
        <v>85</v>
      </c>
      <c r="C3" s="121">
        <v>2010</v>
      </c>
      <c r="D3" s="84" t="s">
        <v>86</v>
      </c>
      <c r="E3" s="84" t="s">
        <v>83</v>
      </c>
      <c r="F3" s="84" t="s">
        <v>83</v>
      </c>
      <c r="G3" s="84">
        <v>1</v>
      </c>
      <c r="H3" s="84">
        <v>0</v>
      </c>
      <c r="I3" s="84">
        <v>1</v>
      </c>
      <c r="J3" s="84">
        <v>1</v>
      </c>
      <c r="K3" s="84"/>
    </row>
    <row r="4" spans="1:11">
      <c r="A4" s="119">
        <v>2</v>
      </c>
      <c r="B4" s="122" t="s">
        <v>87</v>
      </c>
      <c r="C4" s="121" t="s">
        <v>88</v>
      </c>
      <c r="D4" s="84" t="s">
        <v>86</v>
      </c>
      <c r="E4" s="84" t="s">
        <v>83</v>
      </c>
      <c r="F4" s="84" t="s">
        <v>83</v>
      </c>
      <c r="G4" s="84">
        <v>1</v>
      </c>
      <c r="H4" s="84">
        <v>0</v>
      </c>
      <c r="I4" s="84">
        <v>1</v>
      </c>
      <c r="J4" s="84">
        <v>1</v>
      </c>
      <c r="K4" s="84"/>
    </row>
    <row r="5" spans="1:11" ht="30">
      <c r="A5" s="123">
        <v>3</v>
      </c>
      <c r="B5" s="120" t="s">
        <v>89</v>
      </c>
      <c r="C5" s="121" t="s">
        <v>88</v>
      </c>
      <c r="D5" s="84" t="s">
        <v>86</v>
      </c>
      <c r="E5" s="84" t="s">
        <v>83</v>
      </c>
      <c r="F5" s="84" t="s">
        <v>83</v>
      </c>
      <c r="G5" s="84">
        <v>1</v>
      </c>
      <c r="H5" s="84">
        <v>0</v>
      </c>
      <c r="I5" s="84">
        <v>1</v>
      </c>
      <c r="J5" s="84">
        <v>1</v>
      </c>
      <c r="K5" s="84"/>
    </row>
    <row r="6" spans="1:11">
      <c r="A6" s="123">
        <v>4</v>
      </c>
      <c r="B6" s="122" t="s">
        <v>90</v>
      </c>
      <c r="C6" s="121" t="s">
        <v>88</v>
      </c>
      <c r="D6" s="84" t="s">
        <v>86</v>
      </c>
      <c r="E6" s="84" t="s">
        <v>83</v>
      </c>
      <c r="F6" s="84" t="s">
        <v>83</v>
      </c>
      <c r="G6" s="84">
        <v>1</v>
      </c>
      <c r="H6" s="84">
        <v>0</v>
      </c>
      <c r="I6" s="84" t="s">
        <v>91</v>
      </c>
      <c r="J6" s="84">
        <v>1</v>
      </c>
      <c r="K6" s="84"/>
    </row>
    <row r="7" spans="1:11" ht="30">
      <c r="A7" s="119">
        <v>5</v>
      </c>
      <c r="B7" s="120" t="s">
        <v>92</v>
      </c>
      <c r="C7" s="121" t="s">
        <v>88</v>
      </c>
      <c r="D7" s="84" t="s">
        <v>86</v>
      </c>
      <c r="E7" s="84" t="s">
        <v>83</v>
      </c>
      <c r="F7" s="84" t="s">
        <v>83</v>
      </c>
      <c r="G7" s="84">
        <v>1</v>
      </c>
      <c r="H7" s="84">
        <v>0</v>
      </c>
      <c r="I7" s="84">
        <v>1</v>
      </c>
      <c r="J7" s="84">
        <v>1</v>
      </c>
      <c r="K7" s="84"/>
    </row>
    <row r="8" spans="1:11">
      <c r="A8" s="119">
        <v>6</v>
      </c>
      <c r="B8" s="122" t="s">
        <v>93</v>
      </c>
      <c r="C8" s="121" t="s">
        <v>88</v>
      </c>
      <c r="D8" s="84" t="s">
        <v>86</v>
      </c>
      <c r="E8" s="84" t="s">
        <v>83</v>
      </c>
      <c r="F8" s="84" t="s">
        <v>83</v>
      </c>
      <c r="G8" s="84">
        <v>1</v>
      </c>
      <c r="H8" s="84">
        <v>0</v>
      </c>
      <c r="I8" s="84">
        <v>1</v>
      </c>
      <c r="J8" s="84">
        <v>1</v>
      </c>
      <c r="K8" s="84"/>
    </row>
    <row r="9" spans="1:11" ht="30">
      <c r="A9" s="119">
        <v>7</v>
      </c>
      <c r="B9" s="120" t="s">
        <v>94</v>
      </c>
      <c r="C9" s="121" t="s">
        <v>88</v>
      </c>
      <c r="D9" s="84" t="s">
        <v>86</v>
      </c>
      <c r="E9" s="84" t="s">
        <v>83</v>
      </c>
      <c r="F9" s="84" t="s">
        <v>83</v>
      </c>
      <c r="G9" s="84">
        <v>1</v>
      </c>
      <c r="H9" s="84">
        <v>0</v>
      </c>
      <c r="I9" s="84" t="s">
        <v>91</v>
      </c>
      <c r="J9" s="84">
        <v>1</v>
      </c>
      <c r="K9" s="84"/>
    </row>
    <row r="10" spans="1:11">
      <c r="A10" s="123">
        <v>8</v>
      </c>
      <c r="B10" s="120" t="s">
        <v>95</v>
      </c>
      <c r="C10" s="121" t="s">
        <v>88</v>
      </c>
      <c r="D10" s="84" t="s">
        <v>86</v>
      </c>
      <c r="E10" s="84" t="s">
        <v>83</v>
      </c>
      <c r="F10" s="84" t="s">
        <v>83</v>
      </c>
      <c r="G10" s="84">
        <v>1</v>
      </c>
      <c r="H10" s="84">
        <v>0</v>
      </c>
      <c r="I10" s="84" t="s">
        <v>91</v>
      </c>
      <c r="J10" s="84">
        <v>1</v>
      </c>
      <c r="K10" s="84"/>
    </row>
    <row r="11" spans="1:11" ht="30">
      <c r="A11" s="123">
        <v>9</v>
      </c>
      <c r="B11" s="122" t="s">
        <v>96</v>
      </c>
      <c r="C11" s="121" t="s">
        <v>88</v>
      </c>
      <c r="D11" s="84" t="s">
        <v>86</v>
      </c>
      <c r="E11" s="84" t="s">
        <v>83</v>
      </c>
      <c r="F11" s="84" t="s">
        <v>83</v>
      </c>
      <c r="G11" s="84" t="s">
        <v>91</v>
      </c>
      <c r="H11" s="84">
        <v>0</v>
      </c>
      <c r="I11" s="84">
        <v>1</v>
      </c>
      <c r="J11" s="84">
        <v>1</v>
      </c>
      <c r="K11" s="84"/>
    </row>
    <row r="12" spans="1:11" ht="30">
      <c r="A12" s="123">
        <v>10</v>
      </c>
      <c r="B12" s="120" t="s">
        <v>97</v>
      </c>
      <c r="C12" s="121" t="s">
        <v>88</v>
      </c>
      <c r="D12" s="84" t="s">
        <v>86</v>
      </c>
      <c r="E12" s="84" t="s">
        <v>83</v>
      </c>
      <c r="F12" s="84" t="s">
        <v>83</v>
      </c>
      <c r="G12" s="84">
        <v>1</v>
      </c>
      <c r="H12" s="84">
        <v>0</v>
      </c>
      <c r="I12" s="84">
        <v>1</v>
      </c>
      <c r="J12" s="84">
        <v>1</v>
      </c>
      <c r="K12" s="84"/>
    </row>
    <row r="13" spans="1:11">
      <c r="A13" s="119">
        <v>11</v>
      </c>
      <c r="B13" s="122" t="s">
        <v>98</v>
      </c>
      <c r="C13" s="121" t="s">
        <v>88</v>
      </c>
      <c r="D13" s="84" t="s">
        <v>86</v>
      </c>
      <c r="E13" s="84" t="s">
        <v>83</v>
      </c>
      <c r="F13" s="84" t="s">
        <v>83</v>
      </c>
      <c r="G13" s="84">
        <v>1</v>
      </c>
      <c r="H13" s="84">
        <v>0</v>
      </c>
      <c r="I13" s="84">
        <v>1</v>
      </c>
      <c r="J13" s="84">
        <v>1</v>
      </c>
      <c r="K13" s="84"/>
    </row>
    <row r="14" spans="1:11" ht="30">
      <c r="A14" s="119">
        <v>12</v>
      </c>
      <c r="B14" s="120" t="s">
        <v>99</v>
      </c>
      <c r="C14" s="121" t="s">
        <v>100</v>
      </c>
      <c r="D14" s="84" t="s">
        <v>86</v>
      </c>
      <c r="E14" s="84" t="s">
        <v>83</v>
      </c>
      <c r="F14" s="84" t="s">
        <v>83</v>
      </c>
      <c r="G14" s="84">
        <v>1</v>
      </c>
      <c r="H14" s="84">
        <v>0</v>
      </c>
      <c r="I14" s="84">
        <v>1</v>
      </c>
      <c r="J14" s="84">
        <v>1</v>
      </c>
      <c r="K14" s="84"/>
    </row>
    <row r="15" spans="1:11">
      <c r="A15" s="123">
        <v>13</v>
      </c>
      <c r="B15" s="120" t="s">
        <v>101</v>
      </c>
      <c r="C15" s="121" t="s">
        <v>100</v>
      </c>
      <c r="D15" s="84" t="s">
        <v>86</v>
      </c>
      <c r="E15" s="84" t="s">
        <v>83</v>
      </c>
      <c r="F15" s="84" t="s">
        <v>83</v>
      </c>
      <c r="G15" s="84">
        <v>1</v>
      </c>
      <c r="H15" s="84">
        <v>0</v>
      </c>
      <c r="I15" s="84">
        <v>1</v>
      </c>
      <c r="J15" s="84">
        <v>1</v>
      </c>
      <c r="K15" s="84"/>
    </row>
    <row r="16" spans="1:11">
      <c r="A16" s="123">
        <v>14</v>
      </c>
      <c r="B16" s="122" t="s">
        <v>102</v>
      </c>
      <c r="C16" s="121" t="s">
        <v>100</v>
      </c>
      <c r="D16" s="84" t="s">
        <v>86</v>
      </c>
      <c r="E16" s="84" t="s">
        <v>83</v>
      </c>
      <c r="F16" s="84" t="s">
        <v>83</v>
      </c>
      <c r="G16" s="84">
        <v>1</v>
      </c>
      <c r="H16" s="84">
        <v>0</v>
      </c>
      <c r="I16" s="84">
        <v>1</v>
      </c>
      <c r="J16" s="84">
        <v>1</v>
      </c>
      <c r="K16" s="84"/>
    </row>
    <row r="17" spans="1:11">
      <c r="A17" s="119">
        <v>15</v>
      </c>
      <c r="B17" s="120" t="s">
        <v>103</v>
      </c>
      <c r="C17" s="121" t="s">
        <v>104</v>
      </c>
      <c r="D17" s="84" t="s">
        <v>86</v>
      </c>
      <c r="E17" s="84" t="s">
        <v>83</v>
      </c>
      <c r="F17" s="84" t="s">
        <v>83</v>
      </c>
      <c r="G17" s="84">
        <v>1</v>
      </c>
      <c r="H17" s="84">
        <v>0</v>
      </c>
      <c r="I17" s="84">
        <v>1</v>
      </c>
      <c r="J17" s="84">
        <v>1</v>
      </c>
      <c r="K17" s="84"/>
    </row>
    <row r="18" spans="1:11">
      <c r="A18" s="119">
        <v>16</v>
      </c>
      <c r="B18" s="122" t="s">
        <v>105</v>
      </c>
      <c r="C18" s="121" t="s">
        <v>104</v>
      </c>
      <c r="D18" s="84" t="s">
        <v>86</v>
      </c>
      <c r="E18" s="84" t="s">
        <v>83</v>
      </c>
      <c r="F18" s="84" t="s">
        <v>83</v>
      </c>
      <c r="G18" s="84">
        <v>1</v>
      </c>
      <c r="H18" s="84">
        <v>0</v>
      </c>
      <c r="I18" s="84">
        <v>1</v>
      </c>
      <c r="J18" s="84">
        <v>1</v>
      </c>
      <c r="K18" s="84"/>
    </row>
    <row r="19" spans="1:11" ht="30">
      <c r="A19" s="119">
        <v>17</v>
      </c>
      <c r="B19" s="120" t="s">
        <v>106</v>
      </c>
      <c r="C19" s="121" t="s">
        <v>104</v>
      </c>
      <c r="D19" s="84" t="s">
        <v>86</v>
      </c>
      <c r="E19" s="84" t="s">
        <v>83</v>
      </c>
      <c r="F19" s="84" t="s">
        <v>83</v>
      </c>
      <c r="G19" s="84">
        <v>1</v>
      </c>
      <c r="H19" s="84">
        <v>0</v>
      </c>
      <c r="I19" s="84">
        <v>1</v>
      </c>
      <c r="J19" s="84">
        <v>1</v>
      </c>
      <c r="K19" s="84"/>
    </row>
    <row r="20" spans="1:11">
      <c r="A20" s="123">
        <v>18</v>
      </c>
      <c r="B20" s="122" t="s">
        <v>107</v>
      </c>
      <c r="C20" s="121" t="s">
        <v>104</v>
      </c>
      <c r="D20" s="84" t="s">
        <v>86</v>
      </c>
      <c r="E20" s="84" t="s">
        <v>83</v>
      </c>
      <c r="F20" s="84" t="s">
        <v>83</v>
      </c>
      <c r="G20" s="84">
        <v>1</v>
      </c>
      <c r="H20" s="84">
        <v>0</v>
      </c>
      <c r="I20" s="84">
        <v>1</v>
      </c>
      <c r="J20" s="84">
        <v>1</v>
      </c>
      <c r="K20" s="84"/>
    </row>
    <row r="21" spans="1:11">
      <c r="A21" s="123">
        <v>19</v>
      </c>
      <c r="B21" s="120" t="s">
        <v>108</v>
      </c>
      <c r="C21" s="121" t="s">
        <v>109</v>
      </c>
      <c r="D21" s="84" t="s">
        <v>86</v>
      </c>
      <c r="E21" s="84" t="s">
        <v>83</v>
      </c>
      <c r="F21" s="84" t="s">
        <v>83</v>
      </c>
      <c r="G21" s="84">
        <v>1</v>
      </c>
      <c r="H21" s="84">
        <v>0</v>
      </c>
      <c r="I21" s="84">
        <v>1</v>
      </c>
      <c r="J21" s="84">
        <v>1</v>
      </c>
      <c r="K21" s="84"/>
    </row>
    <row r="22" spans="1:11">
      <c r="A22" s="123">
        <v>20</v>
      </c>
      <c r="B22" s="122" t="s">
        <v>110</v>
      </c>
      <c r="C22" s="121" t="s">
        <v>109</v>
      </c>
      <c r="D22" s="84" t="s">
        <v>86</v>
      </c>
      <c r="E22" s="84" t="s">
        <v>83</v>
      </c>
      <c r="F22" s="84" t="s">
        <v>83</v>
      </c>
      <c r="G22" s="84">
        <v>1</v>
      </c>
      <c r="H22" s="84">
        <v>0</v>
      </c>
      <c r="I22" s="84" t="s">
        <v>91</v>
      </c>
      <c r="J22" s="84">
        <v>1</v>
      </c>
      <c r="K22" s="84"/>
    </row>
    <row r="23" spans="1:11">
      <c r="A23" s="119">
        <v>21</v>
      </c>
      <c r="B23" s="120" t="s">
        <v>111</v>
      </c>
      <c r="C23" s="121" t="s">
        <v>109</v>
      </c>
      <c r="D23" s="84" t="s">
        <v>86</v>
      </c>
      <c r="E23" s="84" t="s">
        <v>83</v>
      </c>
      <c r="F23" s="84" t="s">
        <v>83</v>
      </c>
      <c r="G23" s="84">
        <v>1</v>
      </c>
      <c r="H23" s="84">
        <v>0</v>
      </c>
      <c r="I23" s="84" t="s">
        <v>91</v>
      </c>
      <c r="J23" s="84">
        <v>1</v>
      </c>
      <c r="K23" s="84"/>
    </row>
    <row r="24" spans="1:11">
      <c r="A24" s="119">
        <v>22</v>
      </c>
      <c r="B24" s="122" t="s">
        <v>112</v>
      </c>
      <c r="C24" s="121" t="s">
        <v>109</v>
      </c>
      <c r="D24" s="84" t="s">
        <v>86</v>
      </c>
      <c r="E24" s="84" t="s">
        <v>83</v>
      </c>
      <c r="F24" s="84" t="s">
        <v>83</v>
      </c>
      <c r="G24" s="84">
        <v>1</v>
      </c>
      <c r="H24" s="84">
        <v>0</v>
      </c>
      <c r="I24" s="84">
        <v>1</v>
      </c>
      <c r="J24" s="84">
        <v>1</v>
      </c>
      <c r="K24" s="84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2:J15"/>
  <sheetViews>
    <sheetView topLeftCell="A22" workbookViewId="0">
      <selection activeCell="J9" sqref="J9"/>
    </sheetView>
  </sheetViews>
  <sheetFormatPr defaultRowHeight="15"/>
  <cols>
    <col min="1" max="1" width="9.140625" style="89"/>
    <col min="2" max="2" width="18.85546875" style="89" customWidth="1"/>
    <col min="3" max="3" width="13.7109375" style="89" customWidth="1"/>
    <col min="4" max="4" width="15.140625" style="89" customWidth="1"/>
    <col min="5" max="5" width="12.85546875" style="89" customWidth="1"/>
    <col min="6" max="6" width="10" style="89" customWidth="1"/>
    <col min="7" max="16384" width="9.140625" style="89"/>
  </cols>
  <sheetData>
    <row r="2" spans="1:10" ht="42.75">
      <c r="A2" s="124"/>
      <c r="B2" s="136" t="s">
        <v>43</v>
      </c>
      <c r="C2" s="136" t="s">
        <v>44</v>
      </c>
      <c r="D2" s="136" t="s">
        <v>45</v>
      </c>
      <c r="E2" s="97" t="s">
        <v>46</v>
      </c>
      <c r="F2" s="97" t="s">
        <v>35</v>
      </c>
      <c r="G2" s="97" t="s">
        <v>46</v>
      </c>
      <c r="H2" s="97" t="s">
        <v>35</v>
      </c>
      <c r="I2" s="97" t="s">
        <v>46</v>
      </c>
      <c r="J2" s="97" t="s">
        <v>35</v>
      </c>
    </row>
    <row r="3" spans="1:10">
      <c r="A3" s="90"/>
      <c r="B3" s="144"/>
      <c r="C3" s="144"/>
      <c r="D3" s="144"/>
      <c r="E3" s="139" t="s">
        <v>16</v>
      </c>
      <c r="F3" s="140"/>
      <c r="G3" s="139" t="s">
        <v>17</v>
      </c>
      <c r="H3" s="140"/>
      <c r="I3" s="139" t="s">
        <v>18</v>
      </c>
      <c r="J3" s="140"/>
    </row>
    <row r="4" spans="1:10">
      <c r="B4" s="84" t="s">
        <v>113</v>
      </c>
      <c r="C4" s="84">
        <v>2010</v>
      </c>
      <c r="D4" s="84" t="s">
        <v>114</v>
      </c>
      <c r="E4" s="146">
        <v>12</v>
      </c>
      <c r="F4" s="149">
        <v>3.11</v>
      </c>
      <c r="G4" s="146">
        <v>6</v>
      </c>
      <c r="H4" s="149">
        <v>1.99</v>
      </c>
      <c r="I4" s="146">
        <v>9</v>
      </c>
      <c r="J4" s="149">
        <v>0.69</v>
      </c>
    </row>
    <row r="5" spans="1:10">
      <c r="B5" s="84" t="s">
        <v>115</v>
      </c>
      <c r="C5" s="84">
        <v>2010</v>
      </c>
      <c r="D5" s="84" t="s">
        <v>116</v>
      </c>
      <c r="E5" s="147"/>
      <c r="F5" s="150"/>
      <c r="G5" s="147"/>
      <c r="H5" s="150"/>
      <c r="I5" s="147"/>
      <c r="J5" s="150"/>
    </row>
    <row r="6" spans="1:10">
      <c r="B6" s="84" t="s">
        <v>117</v>
      </c>
      <c r="C6" s="84">
        <v>2011</v>
      </c>
      <c r="D6" s="84" t="s">
        <v>118</v>
      </c>
      <c r="E6" s="148"/>
      <c r="F6" s="151"/>
      <c r="G6" s="148"/>
      <c r="H6" s="151"/>
      <c r="I6" s="148"/>
      <c r="J6" s="151"/>
    </row>
    <row r="12" spans="1:10">
      <c r="A12" s="145" t="s">
        <v>80</v>
      </c>
      <c r="B12" s="145"/>
      <c r="C12" s="145"/>
      <c r="D12" s="145"/>
      <c r="E12" s="145"/>
      <c r="F12" s="145"/>
      <c r="G12" s="145"/>
      <c r="H12" s="145"/>
      <c r="I12" s="145"/>
      <c r="J12" s="145"/>
    </row>
    <row r="13" spans="1:10">
      <c r="A13" s="141" t="s">
        <v>81</v>
      </c>
      <c r="B13" s="141"/>
      <c r="C13" s="141"/>
      <c r="D13" s="141"/>
      <c r="E13" s="141"/>
      <c r="F13" s="141"/>
      <c r="G13" s="141"/>
      <c r="H13" s="141"/>
      <c r="I13" s="141"/>
      <c r="J13" s="141"/>
    </row>
    <row r="14" spans="1:10" ht="42.75">
      <c r="A14" s="142" t="s">
        <v>82</v>
      </c>
      <c r="B14" s="136" t="s">
        <v>79</v>
      </c>
      <c r="C14" s="136" t="s">
        <v>44</v>
      </c>
      <c r="D14" s="136" t="s">
        <v>45</v>
      </c>
      <c r="E14" s="97" t="s">
        <v>46</v>
      </c>
      <c r="F14" s="97" t="s">
        <v>35</v>
      </c>
      <c r="G14" s="97" t="s">
        <v>46</v>
      </c>
      <c r="H14" s="97" t="s">
        <v>35</v>
      </c>
      <c r="I14" s="97" t="s">
        <v>46</v>
      </c>
      <c r="J14" s="97" t="s">
        <v>35</v>
      </c>
    </row>
    <row r="15" spans="1:10">
      <c r="A15" s="143"/>
      <c r="B15" s="144"/>
      <c r="C15" s="144"/>
      <c r="D15" s="144"/>
      <c r="E15" s="139" t="s">
        <v>16</v>
      </c>
      <c r="F15" s="140"/>
      <c r="G15" s="139" t="s">
        <v>17</v>
      </c>
      <c r="H15" s="140"/>
      <c r="I15" s="139" t="s">
        <v>18</v>
      </c>
      <c r="J15" s="140"/>
    </row>
  </sheetData>
  <mergeCells count="21">
    <mergeCell ref="A12:J12"/>
    <mergeCell ref="E3:F3"/>
    <mergeCell ref="G3:H3"/>
    <mergeCell ref="I3:J3"/>
    <mergeCell ref="B2:B3"/>
    <mergeCell ref="C2:C3"/>
    <mergeCell ref="D2:D3"/>
    <mergeCell ref="E4:E6"/>
    <mergeCell ref="F4:F6"/>
    <mergeCell ref="G4:G6"/>
    <mergeCell ref="H4:H6"/>
    <mergeCell ref="I4:I6"/>
    <mergeCell ref="J4:J6"/>
    <mergeCell ref="G15:H15"/>
    <mergeCell ref="I15:J15"/>
    <mergeCell ref="A13:J13"/>
    <mergeCell ref="A14:A15"/>
    <mergeCell ref="B14:B15"/>
    <mergeCell ref="C14:C15"/>
    <mergeCell ref="D14:D15"/>
    <mergeCell ref="E15:F15"/>
  </mergeCells>
  <pageMargins left="0.70866141732283472" right="0.70866141732283472" top="0.74803149606299213" bottom="0.74803149606299213" header="0.31496062992125984" footer="0.31496062992125984"/>
  <pageSetup scale="7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I18"/>
  <sheetViews>
    <sheetView topLeftCell="A10" workbookViewId="0">
      <selection activeCell="B6" sqref="B6"/>
    </sheetView>
  </sheetViews>
  <sheetFormatPr defaultRowHeight="15"/>
  <cols>
    <col min="1" max="1" width="6.28515625" customWidth="1"/>
    <col min="2" max="2" width="23.140625" customWidth="1"/>
    <col min="3" max="3" width="11.85546875" customWidth="1"/>
    <col min="4" max="5" width="13" customWidth="1"/>
    <col min="6" max="6" width="15" customWidth="1"/>
    <col min="7" max="7" width="15.85546875" customWidth="1"/>
    <col min="8" max="8" width="13.42578125" customWidth="1"/>
    <col min="9" max="9" width="16" customWidth="1"/>
  </cols>
  <sheetData>
    <row r="1" spans="1:9" s="10" customFormat="1" ht="15.75">
      <c r="A1" s="152" t="s">
        <v>68</v>
      </c>
      <c r="B1" s="152"/>
      <c r="C1" s="152"/>
      <c r="D1" s="152"/>
      <c r="E1" s="152"/>
      <c r="F1" s="152"/>
      <c r="G1" s="152"/>
      <c r="H1" s="152"/>
      <c r="I1" s="152"/>
    </row>
    <row r="2" spans="1:9" s="10" customFormat="1" ht="31.5">
      <c r="A2" s="11" t="s">
        <v>47</v>
      </c>
      <c r="B2" s="11" t="s">
        <v>69</v>
      </c>
      <c r="C2" s="11"/>
      <c r="D2" s="11"/>
      <c r="E2" s="15"/>
      <c r="F2" s="153" t="s">
        <v>48</v>
      </c>
      <c r="G2" s="154"/>
      <c r="H2" s="154"/>
      <c r="I2" s="154"/>
    </row>
    <row r="3" spans="1:9" s="13" customFormat="1" ht="51" customHeight="1">
      <c r="A3" s="12"/>
      <c r="B3" s="12"/>
      <c r="C3" s="12"/>
      <c r="D3" s="12"/>
      <c r="E3" s="16"/>
      <c r="F3" s="14" t="s">
        <v>49</v>
      </c>
      <c r="G3" s="14" t="s">
        <v>50</v>
      </c>
      <c r="H3" s="14" t="s">
        <v>51</v>
      </c>
      <c r="I3" s="14" t="s">
        <v>52</v>
      </c>
    </row>
    <row r="4" spans="1:9" s="13" customFormat="1" ht="47.25">
      <c r="A4" s="12"/>
      <c r="B4" s="12" t="s">
        <v>53</v>
      </c>
      <c r="C4" s="12" t="s">
        <v>54</v>
      </c>
      <c r="D4" s="12" t="s">
        <v>55</v>
      </c>
      <c r="E4" s="12" t="s">
        <v>78</v>
      </c>
      <c r="F4" s="12" t="s">
        <v>56</v>
      </c>
      <c r="G4" s="12" t="s">
        <v>56</v>
      </c>
      <c r="H4" s="12" t="s">
        <v>56</v>
      </c>
      <c r="I4" s="12" t="s">
        <v>56</v>
      </c>
    </row>
    <row r="5" spans="1:9">
      <c r="A5" s="6">
        <v>1</v>
      </c>
      <c r="B5" s="7" t="s">
        <v>57</v>
      </c>
      <c r="C5" s="7"/>
      <c r="D5" s="7"/>
      <c r="E5" s="7"/>
      <c r="F5" s="7"/>
      <c r="G5" s="7"/>
      <c r="H5" s="7"/>
      <c r="I5" s="7"/>
    </row>
    <row r="6" spans="1:9">
      <c r="A6" s="6">
        <v>2</v>
      </c>
      <c r="B6" s="7" t="s">
        <v>58</v>
      </c>
      <c r="C6" s="7"/>
      <c r="D6" s="7"/>
      <c r="E6" s="7"/>
      <c r="F6" s="7"/>
      <c r="G6" s="7"/>
      <c r="H6" s="7"/>
      <c r="I6" s="7"/>
    </row>
    <row r="7" spans="1:9" ht="30">
      <c r="A7" s="6">
        <v>3</v>
      </c>
      <c r="B7" s="7" t="s">
        <v>59</v>
      </c>
      <c r="C7" s="7"/>
      <c r="D7" s="7"/>
      <c r="E7" s="7"/>
      <c r="F7" s="7"/>
      <c r="G7" s="7"/>
      <c r="H7" s="7"/>
      <c r="I7" s="7"/>
    </row>
    <row r="8" spans="1:9">
      <c r="A8" s="6">
        <v>4</v>
      </c>
      <c r="B8" s="7" t="s">
        <v>60</v>
      </c>
      <c r="C8" s="7"/>
      <c r="D8" s="7"/>
      <c r="E8" s="7"/>
      <c r="F8" s="7"/>
      <c r="G8" s="7"/>
      <c r="H8" s="7"/>
      <c r="I8" s="7"/>
    </row>
    <row r="9" spans="1:9">
      <c r="A9" s="6">
        <v>5</v>
      </c>
      <c r="B9" s="7" t="s">
        <v>61</v>
      </c>
      <c r="C9" s="7"/>
      <c r="D9" s="7"/>
      <c r="E9" s="7"/>
      <c r="F9" s="7"/>
      <c r="G9" s="7"/>
      <c r="H9" s="7"/>
      <c r="I9" s="7"/>
    </row>
    <row r="10" spans="1:9" ht="60">
      <c r="A10" s="6">
        <v>6</v>
      </c>
      <c r="B10" s="7" t="s">
        <v>62</v>
      </c>
      <c r="C10" s="7"/>
      <c r="D10" s="7"/>
      <c r="E10" s="7"/>
      <c r="F10" s="82" t="s">
        <v>83</v>
      </c>
      <c r="G10" s="82" t="s">
        <v>83</v>
      </c>
      <c r="H10" s="7"/>
      <c r="I10" s="7"/>
    </row>
    <row r="11" spans="1:9">
      <c r="A11" s="6">
        <v>7</v>
      </c>
      <c r="B11" s="7" t="s">
        <v>63</v>
      </c>
      <c r="C11" s="7"/>
      <c r="D11" s="7"/>
      <c r="E11" s="7"/>
      <c r="F11" s="7"/>
      <c r="G11" s="7"/>
      <c r="H11" s="7"/>
      <c r="I11" s="7"/>
    </row>
    <row r="12" spans="1:9">
      <c r="A12" s="8">
        <v>8</v>
      </c>
      <c r="B12" s="9" t="s">
        <v>28</v>
      </c>
      <c r="C12" s="9"/>
      <c r="D12" s="9"/>
      <c r="E12" s="9"/>
      <c r="F12" s="9"/>
      <c r="G12" s="9"/>
      <c r="H12" s="9"/>
      <c r="I12" s="9"/>
    </row>
    <row r="13" spans="1:9" ht="30">
      <c r="A13" s="6">
        <v>9</v>
      </c>
      <c r="B13" s="7" t="s">
        <v>64</v>
      </c>
      <c r="C13" s="7"/>
      <c r="D13" s="7"/>
      <c r="E13" s="7"/>
      <c r="F13" s="7"/>
      <c r="G13" s="7"/>
      <c r="H13" s="7"/>
      <c r="I13" s="7"/>
    </row>
    <row r="14" spans="1:9">
      <c r="A14" s="6">
        <v>10</v>
      </c>
      <c r="B14" s="7" t="s">
        <v>65</v>
      </c>
      <c r="C14" s="7"/>
      <c r="D14" s="7"/>
      <c r="E14" s="7"/>
      <c r="F14" s="7"/>
      <c r="G14" s="7"/>
      <c r="H14" s="7"/>
      <c r="I14" s="7"/>
    </row>
    <row r="15" spans="1:9">
      <c r="A15" s="6"/>
      <c r="B15" s="155" t="s">
        <v>66</v>
      </c>
      <c r="C15" s="156"/>
      <c r="D15" s="156"/>
      <c r="E15" s="156"/>
      <c r="F15" s="156"/>
      <c r="G15" s="156"/>
      <c r="H15" s="156"/>
      <c r="I15" s="156"/>
    </row>
    <row r="16" spans="1:9" ht="15.75" thickBot="1">
      <c r="A16" s="1"/>
      <c r="B16" s="5" t="s">
        <v>67</v>
      </c>
      <c r="C16" s="2"/>
      <c r="D16" s="2"/>
      <c r="E16" s="2"/>
      <c r="F16" s="2"/>
      <c r="G16" s="2"/>
      <c r="H16" s="2"/>
      <c r="I16" s="2"/>
    </row>
    <row r="17" spans="1:9">
      <c r="A17" s="3"/>
      <c r="B17" s="4"/>
      <c r="C17" s="3"/>
      <c r="D17" s="3"/>
      <c r="E17" s="3"/>
      <c r="F17" s="3"/>
      <c r="G17" s="3"/>
      <c r="H17" s="3"/>
      <c r="I17" s="3"/>
    </row>
    <row r="18" spans="1:9">
      <c r="A18" s="157" t="s">
        <v>70</v>
      </c>
      <c r="B18" s="158"/>
      <c r="C18" s="158"/>
      <c r="D18" s="158"/>
      <c r="E18" s="158"/>
      <c r="F18" s="158"/>
      <c r="G18" s="158"/>
      <c r="H18" s="158"/>
      <c r="I18" s="158"/>
    </row>
  </sheetData>
  <mergeCells count="4">
    <mergeCell ref="A1:I1"/>
    <mergeCell ref="F2:I2"/>
    <mergeCell ref="B15:I15"/>
    <mergeCell ref="A18:I18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O50"/>
  <sheetViews>
    <sheetView topLeftCell="A43" workbookViewId="0">
      <selection activeCell="D49" sqref="D49"/>
    </sheetView>
  </sheetViews>
  <sheetFormatPr defaultColWidth="8.85546875" defaultRowHeight="15"/>
  <cols>
    <col min="1" max="1" width="16" style="18" customWidth="1"/>
    <col min="2" max="2" width="57.140625" style="18" customWidth="1"/>
    <col min="3" max="3" width="12.85546875" style="18" hidden="1" customWidth="1"/>
    <col min="4" max="5" width="21.42578125" style="18" customWidth="1"/>
    <col min="6" max="6" width="11" style="18" customWidth="1"/>
    <col min="7" max="7" width="11.5703125" style="18" customWidth="1"/>
    <col min="8" max="8" width="10.7109375" style="18" customWidth="1"/>
    <col min="9" max="9" width="12.28515625" style="18" bestFit="1" customWidth="1"/>
    <col min="10" max="10" width="25.42578125" style="18" customWidth="1"/>
    <col min="11" max="11" width="11.28515625" style="18" customWidth="1"/>
    <col min="12" max="12" width="10.85546875" style="18" bestFit="1" customWidth="1"/>
    <col min="13" max="13" width="10.5703125" style="18" bestFit="1" customWidth="1"/>
    <col min="14" max="14" width="10" style="18" bestFit="1" customWidth="1"/>
    <col min="15" max="15" width="20" style="18" customWidth="1"/>
    <col min="16" max="17" width="8.85546875" style="18"/>
    <col min="18" max="18" width="15.28515625" style="18" customWidth="1"/>
    <col min="19" max="16384" width="8.85546875" style="18"/>
  </cols>
  <sheetData>
    <row r="1" spans="1:10" ht="15.75">
      <c r="A1" s="17"/>
      <c r="B1" s="17"/>
      <c r="C1" s="17"/>
      <c r="D1" s="17"/>
      <c r="E1" s="17"/>
      <c r="F1" s="17"/>
      <c r="G1" s="17"/>
      <c r="H1" s="17"/>
      <c r="I1" s="17"/>
      <c r="J1" s="17"/>
    </row>
    <row r="2" spans="1:10" ht="15.75">
      <c r="A2" s="159" t="s">
        <v>72</v>
      </c>
      <c r="B2" s="159"/>
      <c r="C2" s="159"/>
      <c r="D2" s="159"/>
      <c r="E2" s="159"/>
      <c r="F2" s="159"/>
      <c r="G2" s="159"/>
      <c r="H2" s="159"/>
      <c r="I2" s="159"/>
      <c r="J2" s="159"/>
    </row>
    <row r="3" spans="1:10" ht="15.75">
      <c r="A3" s="159" t="s">
        <v>247</v>
      </c>
      <c r="B3" s="159"/>
      <c r="C3" s="159"/>
      <c r="D3" s="159"/>
      <c r="E3" s="159"/>
      <c r="F3" s="159"/>
      <c r="G3" s="159"/>
      <c r="H3" s="159"/>
      <c r="I3" s="159"/>
      <c r="J3" s="159"/>
    </row>
    <row r="4" spans="1:10" ht="27" customHeight="1">
      <c r="A4" s="159" t="s">
        <v>248</v>
      </c>
      <c r="B4" s="159"/>
      <c r="C4" s="159"/>
      <c r="D4" s="159"/>
      <c r="E4" s="159"/>
      <c r="F4" s="159"/>
      <c r="G4" s="159"/>
      <c r="H4" s="159"/>
      <c r="I4" s="159"/>
      <c r="J4" s="159"/>
    </row>
    <row r="5" spans="1:10" ht="15.75">
      <c r="A5" s="17"/>
      <c r="B5" s="17"/>
      <c r="C5" s="17"/>
      <c r="D5" s="17"/>
      <c r="E5" s="17"/>
      <c r="F5" s="17"/>
      <c r="G5" s="17"/>
      <c r="H5" s="17"/>
      <c r="I5" s="17"/>
      <c r="J5" s="17"/>
    </row>
    <row r="6" spans="1:10" ht="15.75">
      <c r="A6" s="19"/>
      <c r="B6" s="20" t="s">
        <v>249</v>
      </c>
      <c r="C6" s="20" t="s">
        <v>250</v>
      </c>
      <c r="D6" s="20" t="s">
        <v>251</v>
      </c>
      <c r="E6" s="20"/>
      <c r="F6" s="19"/>
      <c r="G6" s="19"/>
      <c r="H6" s="19"/>
      <c r="I6" s="19"/>
      <c r="J6" s="20" t="s">
        <v>252</v>
      </c>
    </row>
    <row r="7" spans="1:10" ht="20.25">
      <c r="A7" s="21" t="s">
        <v>253</v>
      </c>
      <c r="B7" s="19"/>
      <c r="C7" s="19"/>
      <c r="D7" s="19"/>
      <c r="E7" s="19"/>
      <c r="F7" s="19"/>
      <c r="G7" s="19"/>
      <c r="H7" s="19"/>
      <c r="I7" s="19"/>
      <c r="J7" s="20" t="s">
        <v>254</v>
      </c>
    </row>
    <row r="8" spans="1:10" ht="15.75">
      <c r="A8" s="22" t="s">
        <v>255</v>
      </c>
      <c r="B8" s="23" t="s">
        <v>256</v>
      </c>
      <c r="C8" s="24"/>
      <c r="D8" s="24"/>
      <c r="E8" s="160" t="s">
        <v>73</v>
      </c>
      <c r="F8" s="23" t="s">
        <v>257</v>
      </c>
      <c r="G8" s="23" t="s">
        <v>258</v>
      </c>
      <c r="H8" s="23" t="s">
        <v>259</v>
      </c>
      <c r="I8" s="23" t="s">
        <v>260</v>
      </c>
      <c r="J8" s="23" t="s">
        <v>261</v>
      </c>
    </row>
    <row r="9" spans="1:10" ht="15.75">
      <c r="A9" s="25">
        <v>1</v>
      </c>
      <c r="B9" s="24" t="s">
        <v>262</v>
      </c>
      <c r="C9" s="24"/>
      <c r="D9" s="24"/>
      <c r="E9" s="161"/>
      <c r="F9" s="25"/>
      <c r="G9" s="25"/>
      <c r="H9" s="25"/>
      <c r="I9" s="25"/>
      <c r="J9" s="26">
        <v>149.81</v>
      </c>
    </row>
    <row r="10" spans="1:10" ht="15.75">
      <c r="A10" s="25">
        <v>2</v>
      </c>
      <c r="B10" s="24" t="s">
        <v>263</v>
      </c>
      <c r="C10" s="24"/>
      <c r="D10" s="24"/>
      <c r="E10" s="24"/>
      <c r="F10" s="26"/>
      <c r="G10" s="26">
        <v>200</v>
      </c>
      <c r="H10" s="26"/>
      <c r="I10" s="26"/>
      <c r="J10" s="26">
        <f>+I10+H10+G10+F10</f>
        <v>200</v>
      </c>
    </row>
    <row r="11" spans="1:10" ht="15.75">
      <c r="A11" s="25">
        <v>3</v>
      </c>
      <c r="B11" s="24" t="s">
        <v>264</v>
      </c>
      <c r="C11" s="24"/>
      <c r="D11" s="24"/>
      <c r="E11" s="24"/>
      <c r="F11" s="26"/>
      <c r="G11" s="26"/>
      <c r="H11" s="26"/>
      <c r="I11" s="26"/>
      <c r="J11" s="26">
        <f t="shared" ref="J11:J14" si="0">+I11+H11+G11+F11</f>
        <v>0</v>
      </c>
    </row>
    <row r="12" spans="1:10" ht="15.75">
      <c r="A12" s="25">
        <v>4</v>
      </c>
      <c r="B12" s="24" t="s">
        <v>265</v>
      </c>
      <c r="C12" s="24"/>
      <c r="D12" s="24"/>
      <c r="E12" s="24"/>
      <c r="F12" s="26"/>
      <c r="G12" s="26"/>
      <c r="H12" s="26"/>
      <c r="I12" s="26"/>
      <c r="J12" s="26">
        <f t="shared" si="0"/>
        <v>0</v>
      </c>
    </row>
    <row r="13" spans="1:10" ht="15.75">
      <c r="A13" s="25">
        <v>5</v>
      </c>
      <c r="B13" s="24" t="s">
        <v>266</v>
      </c>
      <c r="C13" s="24"/>
      <c r="D13" s="24"/>
      <c r="E13" s="24"/>
      <c r="F13" s="26">
        <v>-8.8800000000000008</v>
      </c>
      <c r="G13" s="26">
        <f>-50-9.87</f>
        <v>-59.87</v>
      </c>
      <c r="H13" s="26"/>
      <c r="I13" s="26"/>
      <c r="J13" s="26">
        <f t="shared" si="0"/>
        <v>-68.75</v>
      </c>
    </row>
    <row r="14" spans="1:10" ht="15.75">
      <c r="A14" s="25">
        <v>6</v>
      </c>
      <c r="B14" s="24" t="s">
        <v>267</v>
      </c>
      <c r="C14" s="24"/>
      <c r="D14" s="24"/>
      <c r="E14" s="24"/>
      <c r="F14" s="26">
        <v>1.18</v>
      </c>
      <c r="G14" s="26">
        <v>2.64</v>
      </c>
      <c r="H14" s="26"/>
      <c r="I14" s="26"/>
      <c r="J14" s="26">
        <f t="shared" si="0"/>
        <v>3.8200000000000003</v>
      </c>
    </row>
    <row r="15" spans="1:10" ht="15.75">
      <c r="A15" s="24"/>
      <c r="B15" s="27" t="s">
        <v>71</v>
      </c>
      <c r="C15" s="28"/>
      <c r="D15" s="28"/>
      <c r="E15" s="28"/>
      <c r="F15" s="29">
        <f>SUM(F10:F14)</f>
        <v>-7.7000000000000011</v>
      </c>
      <c r="G15" s="29">
        <f t="shared" ref="G15:I15" si="1">SUM(G10:G14)</f>
        <v>142.76999999999998</v>
      </c>
      <c r="H15" s="29">
        <f t="shared" si="1"/>
        <v>0</v>
      </c>
      <c r="I15" s="29">
        <f t="shared" si="1"/>
        <v>0</v>
      </c>
      <c r="J15" s="29">
        <f>SUM(J9:J14)</f>
        <v>284.88</v>
      </c>
    </row>
    <row r="16" spans="1:10" ht="15.75">
      <c r="A16" s="19"/>
      <c r="B16" s="19"/>
      <c r="C16" s="19"/>
      <c r="D16" s="19"/>
      <c r="E16" s="19"/>
      <c r="F16" s="19"/>
      <c r="G16" s="19"/>
      <c r="H16" s="30"/>
      <c r="I16" s="30"/>
      <c r="J16" s="31"/>
    </row>
    <row r="17" spans="1:15" ht="15.75">
      <c r="A17" s="32" t="s">
        <v>268</v>
      </c>
      <c r="B17" s="33" t="s">
        <v>269</v>
      </c>
      <c r="C17" s="34"/>
      <c r="D17" s="35"/>
      <c r="E17" s="36"/>
      <c r="F17" s="37"/>
      <c r="G17" s="37"/>
      <c r="H17" s="37"/>
      <c r="I17" s="37"/>
      <c r="J17" s="37"/>
      <c r="K17" s="38"/>
    </row>
    <row r="18" spans="1:15" ht="15.75">
      <c r="A18" s="39"/>
      <c r="B18" s="40"/>
      <c r="C18" s="34"/>
      <c r="D18" s="35"/>
      <c r="E18" s="36"/>
      <c r="F18" s="37"/>
      <c r="G18" s="37"/>
      <c r="H18" s="37"/>
      <c r="I18" s="37"/>
      <c r="J18" s="37"/>
      <c r="K18" s="38"/>
    </row>
    <row r="19" spans="1:15" ht="15.75">
      <c r="A19" s="39" t="s">
        <v>270</v>
      </c>
      <c r="B19" s="41" t="s">
        <v>271</v>
      </c>
      <c r="C19" s="39">
        <v>1.32</v>
      </c>
      <c r="D19" s="42" t="s">
        <v>272</v>
      </c>
      <c r="E19" s="43">
        <v>8.56</v>
      </c>
      <c r="F19" s="37"/>
      <c r="G19" s="37"/>
      <c r="H19" s="37"/>
      <c r="I19" s="37"/>
      <c r="J19" s="44">
        <f>+I19+H19+G19+F19</f>
        <v>0</v>
      </c>
      <c r="K19" s="45"/>
      <c r="L19" s="46"/>
      <c r="O19" s="46"/>
    </row>
    <row r="20" spans="1:15" ht="15.75">
      <c r="A20" s="39" t="s">
        <v>273</v>
      </c>
      <c r="B20" s="47" t="s">
        <v>274</v>
      </c>
      <c r="C20" s="48">
        <v>0.9</v>
      </c>
      <c r="D20" s="42" t="s">
        <v>272</v>
      </c>
      <c r="E20" s="39">
        <v>1.98</v>
      </c>
      <c r="F20" s="49"/>
      <c r="G20" s="49"/>
      <c r="H20" s="49"/>
      <c r="I20" s="49"/>
      <c r="J20" s="44">
        <f t="shared" ref="J20:J24" si="2">+I20+H20+G20+F20</f>
        <v>0</v>
      </c>
      <c r="K20" s="50"/>
      <c r="L20" s="46"/>
      <c r="O20" s="46"/>
    </row>
    <row r="21" spans="1:15" ht="15.75">
      <c r="A21" s="39" t="s">
        <v>275</v>
      </c>
      <c r="B21" s="47" t="s">
        <v>29</v>
      </c>
      <c r="C21" s="48"/>
      <c r="D21" s="42" t="s">
        <v>272</v>
      </c>
      <c r="E21" s="43">
        <v>0.99</v>
      </c>
      <c r="F21" s="49"/>
      <c r="G21" s="49"/>
      <c r="H21" s="49"/>
      <c r="I21" s="49"/>
      <c r="J21" s="44">
        <f t="shared" si="2"/>
        <v>0</v>
      </c>
      <c r="K21" s="50"/>
      <c r="L21" s="46"/>
    </row>
    <row r="22" spans="1:15" ht="15.75">
      <c r="A22" s="39" t="s">
        <v>276</v>
      </c>
      <c r="B22" s="41" t="s">
        <v>277</v>
      </c>
      <c r="C22" s="48"/>
      <c r="D22" s="42" t="s">
        <v>278</v>
      </c>
      <c r="E22" s="51">
        <v>10.6</v>
      </c>
      <c r="F22" s="49">
        <v>0.1</v>
      </c>
      <c r="G22" s="49"/>
      <c r="H22" s="37"/>
      <c r="I22" s="37"/>
      <c r="J22" s="44">
        <f t="shared" si="2"/>
        <v>0.1</v>
      </c>
      <c r="K22" s="52"/>
      <c r="L22" s="46"/>
    </row>
    <row r="23" spans="1:15" ht="15.75">
      <c r="A23" s="39" t="s">
        <v>279</v>
      </c>
      <c r="B23" s="41" t="s">
        <v>280</v>
      </c>
      <c r="C23" s="48"/>
      <c r="D23" s="42" t="s">
        <v>272</v>
      </c>
      <c r="E23" s="51">
        <v>1.98</v>
      </c>
      <c r="F23" s="49"/>
      <c r="G23" s="49"/>
      <c r="H23" s="37"/>
      <c r="I23" s="37"/>
      <c r="J23" s="53">
        <f t="shared" si="2"/>
        <v>0</v>
      </c>
      <c r="K23" s="50"/>
      <c r="L23" s="46"/>
    </row>
    <row r="24" spans="1:15" ht="15.75">
      <c r="A24" s="39" t="s">
        <v>281</v>
      </c>
      <c r="B24" s="41" t="s">
        <v>282</v>
      </c>
      <c r="C24" s="48"/>
      <c r="D24" s="42" t="s">
        <v>272</v>
      </c>
      <c r="E24" s="54">
        <v>183</v>
      </c>
      <c r="F24" s="37"/>
      <c r="G24" s="37"/>
      <c r="H24" s="49"/>
      <c r="I24" s="37"/>
      <c r="J24" s="44">
        <f t="shared" si="2"/>
        <v>0</v>
      </c>
      <c r="K24" s="50"/>
      <c r="L24" s="46"/>
    </row>
    <row r="25" spans="1:15" ht="15.75">
      <c r="A25" s="34"/>
      <c r="B25" s="40" t="s">
        <v>77</v>
      </c>
      <c r="C25" s="55">
        <f>SUM(C19:C20)</f>
        <v>2.2200000000000002</v>
      </c>
      <c r="D25" s="42"/>
      <c r="E25" s="55">
        <f t="shared" ref="E25:J25" si="3">SUM(E19:E24)</f>
        <v>207.11</v>
      </c>
      <c r="F25" s="55">
        <f t="shared" si="3"/>
        <v>0.1</v>
      </c>
      <c r="G25" s="55">
        <f t="shared" si="3"/>
        <v>0</v>
      </c>
      <c r="H25" s="55">
        <f t="shared" si="3"/>
        <v>0</v>
      </c>
      <c r="I25" s="55">
        <f t="shared" si="3"/>
        <v>0</v>
      </c>
      <c r="J25" s="55">
        <f t="shared" si="3"/>
        <v>0.1</v>
      </c>
      <c r="K25" s="56"/>
    </row>
    <row r="26" spans="1:15" ht="15.75">
      <c r="A26" s="39" t="s">
        <v>283</v>
      </c>
      <c r="B26" s="33" t="s">
        <v>75</v>
      </c>
      <c r="C26" s="34"/>
      <c r="D26" s="42"/>
      <c r="E26" s="39"/>
      <c r="F26" s="37"/>
      <c r="G26" s="37"/>
      <c r="H26" s="37"/>
      <c r="I26" s="37"/>
      <c r="J26" s="37"/>
      <c r="K26" s="38"/>
      <c r="L26" s="46"/>
    </row>
    <row r="27" spans="1:15" ht="15.75">
      <c r="A27" s="39"/>
      <c r="B27" s="57" t="s">
        <v>76</v>
      </c>
      <c r="C27" s="34"/>
      <c r="D27" s="42"/>
      <c r="E27" s="39"/>
      <c r="F27" s="37"/>
      <c r="G27" s="37"/>
      <c r="H27" s="37"/>
      <c r="I27" s="37"/>
      <c r="J27" s="37"/>
      <c r="K27" s="38"/>
    </row>
    <row r="28" spans="1:15" ht="31.5">
      <c r="A28" s="39" t="s">
        <v>284</v>
      </c>
      <c r="B28" s="58" t="s">
        <v>285</v>
      </c>
      <c r="C28" s="34"/>
      <c r="D28" s="42" t="s">
        <v>286</v>
      </c>
      <c r="E28" s="59">
        <v>29.8</v>
      </c>
      <c r="F28" s="37"/>
      <c r="G28" s="37"/>
      <c r="H28" s="37"/>
      <c r="I28" s="37"/>
      <c r="J28" s="53">
        <f>+I28+H28+G28+F28</f>
        <v>0</v>
      </c>
      <c r="K28" s="38"/>
    </row>
    <row r="29" spans="1:15" ht="15.75">
      <c r="A29" s="39"/>
      <c r="B29" s="58"/>
      <c r="C29" s="34"/>
      <c r="D29" s="42" t="s">
        <v>278</v>
      </c>
      <c r="E29" s="39"/>
      <c r="F29" s="37"/>
      <c r="G29" s="37"/>
      <c r="H29" s="37"/>
      <c r="I29" s="37"/>
      <c r="J29" s="53">
        <f t="shared" ref="J29" si="4">+I29+H29+G29+F29</f>
        <v>0</v>
      </c>
      <c r="K29" s="38"/>
    </row>
    <row r="30" spans="1:15" ht="63">
      <c r="A30" s="39" t="s">
        <v>287</v>
      </c>
      <c r="B30" s="58" t="s">
        <v>288</v>
      </c>
      <c r="C30" s="48">
        <v>13</v>
      </c>
      <c r="D30" s="42" t="s">
        <v>286</v>
      </c>
      <c r="E30" s="60">
        <v>88</v>
      </c>
      <c r="G30" s="48">
        <v>20.04</v>
      </c>
      <c r="H30" s="37"/>
      <c r="I30" s="49"/>
      <c r="J30" s="44">
        <f>+I30+H30+G30+F30</f>
        <v>20.04</v>
      </c>
      <c r="K30" s="61"/>
    </row>
    <row r="31" spans="1:15" ht="15.75">
      <c r="A31" s="39"/>
      <c r="B31" s="58"/>
      <c r="C31" s="48"/>
      <c r="D31" s="42" t="s">
        <v>278</v>
      </c>
      <c r="E31" s="39"/>
      <c r="F31" s="50">
        <v>0.18</v>
      </c>
      <c r="G31" s="48"/>
      <c r="H31" s="49"/>
      <c r="I31" s="49"/>
      <c r="J31" s="53">
        <f>+I31+H31+G31+F31</f>
        <v>0.18</v>
      </c>
      <c r="K31" s="38"/>
    </row>
    <row r="32" spans="1:15" ht="15.75">
      <c r="A32" s="39" t="s">
        <v>289</v>
      </c>
      <c r="B32" s="62" t="s">
        <v>290</v>
      </c>
      <c r="C32" s="39"/>
      <c r="D32" s="42"/>
      <c r="E32" s="39"/>
      <c r="F32" s="37"/>
      <c r="G32" s="37"/>
      <c r="H32" s="37"/>
      <c r="I32" s="37"/>
      <c r="J32" s="53"/>
      <c r="K32" s="38"/>
    </row>
    <row r="33" spans="1:13" ht="31.5">
      <c r="A33" s="39"/>
      <c r="B33" s="58" t="s">
        <v>291</v>
      </c>
      <c r="C33" s="48">
        <v>12</v>
      </c>
      <c r="D33" s="62" t="s">
        <v>272</v>
      </c>
      <c r="E33" s="48">
        <v>9</v>
      </c>
      <c r="F33" s="63"/>
      <c r="G33" s="63"/>
      <c r="H33" s="63"/>
      <c r="I33" s="63"/>
      <c r="J33" s="63"/>
      <c r="K33" s="64"/>
      <c r="L33" s="65"/>
    </row>
    <row r="34" spans="1:13" ht="15.75">
      <c r="A34" s="34"/>
      <c r="B34" s="58"/>
      <c r="C34" s="48"/>
      <c r="D34" s="62" t="s">
        <v>278</v>
      </c>
      <c r="E34" s="66"/>
      <c r="F34" s="67"/>
      <c r="G34" s="68">
        <v>0.69</v>
      </c>
      <c r="H34" s="68"/>
      <c r="I34" s="49"/>
      <c r="J34" s="44">
        <f>+I34+H34+G34+F34</f>
        <v>0.69</v>
      </c>
      <c r="K34" s="69"/>
      <c r="L34" s="65"/>
    </row>
    <row r="35" spans="1:13" ht="15.75">
      <c r="A35" s="34"/>
      <c r="B35" s="40" t="s">
        <v>292</v>
      </c>
      <c r="C35" s="55">
        <f>SUM(C30:C33)</f>
        <v>25</v>
      </c>
      <c r="D35" s="42"/>
      <c r="E35" s="55">
        <f t="shared" ref="E35:J35" si="5">SUM(E28:E34)</f>
        <v>126.8</v>
      </c>
      <c r="F35" s="55">
        <f t="shared" si="5"/>
        <v>0.18</v>
      </c>
      <c r="G35" s="55">
        <f t="shared" si="5"/>
        <v>20.73</v>
      </c>
      <c r="H35" s="55">
        <f t="shared" si="5"/>
        <v>0</v>
      </c>
      <c r="I35" s="55">
        <f t="shared" si="5"/>
        <v>0</v>
      </c>
      <c r="J35" s="55">
        <f t="shared" si="5"/>
        <v>20.91</v>
      </c>
      <c r="K35" s="70"/>
      <c r="L35" s="65"/>
    </row>
    <row r="36" spans="1:13" ht="15.75">
      <c r="A36" s="71">
        <v>16.399999999999999</v>
      </c>
      <c r="B36" s="72" t="s">
        <v>293</v>
      </c>
      <c r="C36" s="34"/>
      <c r="D36" s="42"/>
      <c r="E36" s="39"/>
      <c r="F36" s="37"/>
      <c r="G36" s="37"/>
      <c r="H36" s="37"/>
      <c r="I36" s="37"/>
      <c r="J36" s="37"/>
      <c r="K36" s="69"/>
      <c r="L36" s="65"/>
    </row>
    <row r="37" spans="1:13" ht="47.25">
      <c r="A37" s="73" t="s">
        <v>294</v>
      </c>
      <c r="B37" s="41" t="s">
        <v>295</v>
      </c>
      <c r="C37" s="48">
        <v>70.44</v>
      </c>
      <c r="D37" s="62" t="s">
        <v>272</v>
      </c>
      <c r="E37" s="59">
        <v>5</v>
      </c>
      <c r="F37" s="37">
        <v>1.03</v>
      </c>
      <c r="G37" s="37">
        <v>1.05</v>
      </c>
      <c r="H37" s="49"/>
      <c r="I37" s="49"/>
      <c r="J37" s="44">
        <f>+I37+H37+G37+F37</f>
        <v>2.08</v>
      </c>
      <c r="K37" s="69"/>
      <c r="L37" s="65"/>
    </row>
    <row r="38" spans="1:13" ht="47.25">
      <c r="A38" s="73" t="s">
        <v>296</v>
      </c>
      <c r="B38" s="41" t="s">
        <v>297</v>
      </c>
      <c r="C38" s="48"/>
      <c r="D38" s="62" t="s">
        <v>278</v>
      </c>
      <c r="E38" s="59">
        <v>11</v>
      </c>
      <c r="F38" s="37">
        <v>2.54</v>
      </c>
      <c r="G38" s="37">
        <v>0.62</v>
      </c>
      <c r="H38" s="49"/>
      <c r="I38" s="49"/>
      <c r="J38" s="44">
        <f t="shared" ref="J38:J41" si="6">+I38+H38+G38+F38</f>
        <v>3.16</v>
      </c>
      <c r="K38" s="69"/>
      <c r="L38" s="65"/>
    </row>
    <row r="39" spans="1:13" ht="31.5">
      <c r="A39" s="73" t="s">
        <v>298</v>
      </c>
      <c r="B39" s="41" t="s">
        <v>299</v>
      </c>
      <c r="C39" s="48"/>
      <c r="D39" s="62" t="s">
        <v>272</v>
      </c>
      <c r="E39" s="59">
        <v>46</v>
      </c>
      <c r="F39" s="37">
        <v>3.17</v>
      </c>
      <c r="G39" s="37">
        <v>7.64</v>
      </c>
      <c r="H39" s="49"/>
      <c r="I39" s="49"/>
      <c r="J39" s="44">
        <f t="shared" si="6"/>
        <v>10.809999999999999</v>
      </c>
      <c r="K39" s="69"/>
      <c r="L39" s="65"/>
    </row>
    <row r="40" spans="1:13" ht="15.75">
      <c r="A40" s="73"/>
      <c r="B40" s="41"/>
      <c r="C40" s="48"/>
      <c r="D40" s="62" t="s">
        <v>278</v>
      </c>
      <c r="E40" s="59"/>
      <c r="F40" s="37">
        <v>0.95</v>
      </c>
      <c r="G40" s="37">
        <v>1.66</v>
      </c>
      <c r="H40" s="49"/>
      <c r="I40" s="49"/>
      <c r="J40" s="44">
        <f t="shared" si="6"/>
        <v>2.61</v>
      </c>
      <c r="K40" s="69"/>
      <c r="L40" s="65"/>
    </row>
    <row r="41" spans="1:13" ht="30">
      <c r="A41" s="73" t="s">
        <v>300</v>
      </c>
      <c r="B41" s="74" t="s">
        <v>301</v>
      </c>
      <c r="C41" s="48"/>
      <c r="D41" s="62" t="s">
        <v>272</v>
      </c>
      <c r="E41" s="59">
        <v>8.1999999999999993</v>
      </c>
      <c r="F41" s="37">
        <v>2.34</v>
      </c>
      <c r="G41" s="37">
        <v>1.62</v>
      </c>
      <c r="H41" s="49"/>
      <c r="I41" s="49"/>
      <c r="J41" s="44">
        <f t="shared" si="6"/>
        <v>3.96</v>
      </c>
      <c r="K41" s="69"/>
      <c r="L41" s="65"/>
    </row>
    <row r="42" spans="1:13" ht="15.75">
      <c r="A42" s="75"/>
      <c r="B42" s="40" t="s">
        <v>292</v>
      </c>
      <c r="C42" s="55">
        <f>SUM(C34:C37)</f>
        <v>95.44</v>
      </c>
      <c r="D42" s="42"/>
      <c r="E42" s="55">
        <f>SUM(E37:E41)</f>
        <v>70.2</v>
      </c>
      <c r="F42" s="55">
        <f t="shared" ref="F42:J42" si="7">SUM(F37:F41)</f>
        <v>10.030000000000001</v>
      </c>
      <c r="G42" s="55">
        <f t="shared" si="7"/>
        <v>12.59</v>
      </c>
      <c r="H42" s="55">
        <f t="shared" si="7"/>
        <v>0</v>
      </c>
      <c r="I42" s="55">
        <f t="shared" si="7"/>
        <v>0</v>
      </c>
      <c r="J42" s="55">
        <f t="shared" si="7"/>
        <v>22.619999999999997</v>
      </c>
      <c r="K42" s="76"/>
      <c r="L42" s="46"/>
    </row>
    <row r="43" spans="1:13" ht="15.75">
      <c r="A43" s="34"/>
      <c r="B43" s="40" t="s">
        <v>302</v>
      </c>
      <c r="C43" s="55"/>
      <c r="D43" s="42"/>
      <c r="E43" s="42"/>
      <c r="F43" s="77">
        <f>F41+F39+F37+G1</f>
        <v>6.54</v>
      </c>
      <c r="G43" s="77">
        <f>G41+G39+G37+G30</f>
        <v>30.35</v>
      </c>
      <c r="H43" s="77">
        <f t="shared" ref="H43:I43" si="8">H41+H39+H37+I1</f>
        <v>0</v>
      </c>
      <c r="I43" s="77">
        <f t="shared" si="8"/>
        <v>0</v>
      </c>
      <c r="J43" s="77">
        <f>J41+J39+J37+J30</f>
        <v>36.89</v>
      </c>
      <c r="K43" s="78"/>
      <c r="L43" s="78"/>
      <c r="M43" s="56"/>
    </row>
    <row r="44" spans="1:13" ht="15.75">
      <c r="A44" s="34"/>
      <c r="B44" s="40" t="s">
        <v>303</v>
      </c>
      <c r="C44" s="55"/>
      <c r="D44" s="42"/>
      <c r="E44" s="42"/>
      <c r="F44" s="77">
        <f>F40+F38+F31+F22</f>
        <v>3.7700000000000005</v>
      </c>
      <c r="G44" s="77">
        <f>G40+G38+G34</f>
        <v>2.9699999999999998</v>
      </c>
      <c r="H44" s="77">
        <f t="shared" ref="H44:I44" si="9">H40+H38+H31+H22</f>
        <v>0</v>
      </c>
      <c r="I44" s="77">
        <f t="shared" si="9"/>
        <v>0</v>
      </c>
      <c r="J44" s="77">
        <f>J40+J38+J34+J31+J22</f>
        <v>6.7399999999999984</v>
      </c>
      <c r="K44" s="69"/>
      <c r="L44" s="65"/>
    </row>
    <row r="45" spans="1:13" ht="15.75">
      <c r="A45" s="34"/>
      <c r="B45" s="40" t="s">
        <v>304</v>
      </c>
      <c r="C45" s="77" t="e">
        <f>+#REF!+C35+C25+#REF!</f>
        <v>#REF!</v>
      </c>
      <c r="D45" s="42"/>
      <c r="E45" s="55">
        <f>E42+E35+E25</f>
        <v>404.11</v>
      </c>
      <c r="F45" s="77">
        <f>+F44+F43</f>
        <v>10.31</v>
      </c>
      <c r="G45" s="77">
        <f>+G44+G43</f>
        <v>33.32</v>
      </c>
      <c r="H45" s="77">
        <f>+H44+H43</f>
        <v>0</v>
      </c>
      <c r="I45" s="77">
        <f>+I44+I43</f>
        <v>0</v>
      </c>
      <c r="J45" s="77">
        <f>+J44+J43</f>
        <v>43.629999999999995</v>
      </c>
      <c r="K45" s="79"/>
      <c r="L45" s="65"/>
    </row>
    <row r="47" spans="1:13" ht="15.75">
      <c r="A47" s="80"/>
      <c r="B47" s="80" t="s">
        <v>305</v>
      </c>
      <c r="C47" s="81"/>
      <c r="D47" s="81"/>
    </row>
    <row r="48" spans="1:13" ht="15.75">
      <c r="A48" s="81"/>
      <c r="B48" s="80"/>
      <c r="C48" s="80"/>
      <c r="D48" s="80"/>
    </row>
    <row r="49" spans="1:4" ht="15.75">
      <c r="A49" s="81"/>
      <c r="B49" s="80"/>
      <c r="C49" s="80"/>
      <c r="D49" s="80"/>
    </row>
    <row r="50" spans="1:4" ht="15.75">
      <c r="A50" s="81"/>
    </row>
  </sheetData>
  <mergeCells count="4">
    <mergeCell ref="A2:J2"/>
    <mergeCell ref="A3:J3"/>
    <mergeCell ref="A4:J4"/>
    <mergeCell ref="E8:E9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Baseline Information</vt:lpstr>
      <vt:lpstr>State Surveillance unit HR</vt:lpstr>
      <vt:lpstr>DSU - HR</vt:lpstr>
      <vt:lpstr>DPHL details</vt:lpstr>
      <vt:lpstr>State Referral Lab</vt:lpstr>
      <vt:lpstr>Training</vt:lpstr>
      <vt:lpstr>Financial Monitoring</vt:lpstr>
      <vt:lpstr>Sheet1</vt:lpstr>
      <vt:lpstr>Sheet2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Jyoti</dc:creator>
  <cp:lastModifiedBy>NHM Punjab</cp:lastModifiedBy>
  <cp:lastPrinted>2021-01-06T09:57:13Z</cp:lastPrinted>
  <dcterms:created xsi:type="dcterms:W3CDTF">2020-11-09T11:14:30Z</dcterms:created>
  <dcterms:modified xsi:type="dcterms:W3CDTF">2021-01-08T04:23:05Z</dcterms:modified>
</cp:coreProperties>
</file>