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PIP 19-01-2021\PIP 2021-22 Dated 13.01.2021\Received by Annex Gmail 15-01-2021\Annexure for GoI\RCH 2021-22\"/>
    </mc:Choice>
  </mc:AlternateContent>
  <bookViews>
    <workbookView xWindow="0" yWindow="0" windowWidth="19200" windowHeight="7308" tabRatio="898" activeTab="8"/>
  </bookViews>
  <sheets>
    <sheet name="CHN program Implementation- (2" sheetId="21" r:id="rId1"/>
    <sheet name="CHN summary Annex-2 (2)" sheetId="22" r:id="rId2"/>
    <sheet name="AMB Annex" sheetId="20" r:id="rId3"/>
    <sheet name="LL NRC-F1-7" sheetId="13" r:id="rId4"/>
    <sheet name="LL NRC-F2-8" sheetId="14" r:id="rId5"/>
    <sheet name="Line listing of CLMCs and LMUs" sheetId="17" r:id="rId6"/>
    <sheet name="IYCF_MAA-11" sheetId="6" r:id="rId7"/>
    <sheet name="Vit-A-12" sheetId="7" r:id="rId8"/>
    <sheet name="IDCF-21-22" sheetId="10" r:id="rId9"/>
    <sheet name="NDD " sheetId="11" r:id="rId10"/>
    <sheet name="CLMCs and LMUs" sheetId="18" r:id="rId11"/>
    <sheet name="CHN Trg. Annexure" sheetId="8" r:id="rId12"/>
    <sheet name="Sheet1" sheetId="19" r:id="rId13"/>
  </sheets>
  <externalReferences>
    <externalReference r:id="rId14"/>
    <externalReference r:id="rId15"/>
  </externalReferences>
  <definedNames>
    <definedName name="_Fill" localSheetId="2" hidden="1">#REF!</definedName>
    <definedName name="_Fill" localSheetId="8" hidden="1">#REF!</definedName>
    <definedName name="_Fill" localSheetId="6" hidden="1">#REF!</definedName>
    <definedName name="_Fill" localSheetId="5" hidden="1">#REF!</definedName>
    <definedName name="_Fill" localSheetId="3" hidden="1">#REF!</definedName>
    <definedName name="_Fill" localSheetId="4" hidden="1">#REF!</definedName>
    <definedName name="_Fill" localSheetId="9" hidden="1">#REF!</definedName>
    <definedName name="_Fill" localSheetId="7" hidden="1">#REF!</definedName>
    <definedName name="_Fill" hidden="1">#REF!</definedName>
    <definedName name="_Key1" localSheetId="5" hidden="1">#REF!</definedName>
    <definedName name="_Key1" localSheetId="7" hidden="1">#REF!</definedName>
    <definedName name="_Key1" hidden="1">#REF!</definedName>
    <definedName name="_Sort" localSheetId="5" hidden="1">#REF!</definedName>
    <definedName name="_Sort" localSheetId="7" hidden="1">#REF!</definedName>
    <definedName name="_Sort" hidden="1">#REF!</definedName>
    <definedName name="data" localSheetId="5">#REF!</definedName>
    <definedName name="data" localSheetId="7">#REF!</definedName>
    <definedName name="data">#REF!</definedName>
    <definedName name="_xlnm.Database" localSheetId="5">#REF!</definedName>
    <definedName name="_xlnm.Database">#REF!</definedName>
    <definedName name="Districts">[1]Lists3!$AR$4:$AR$79</definedName>
    <definedName name="India">[1]Lists3!$B$4:$B$40</definedName>
    <definedName name="Month">[1]Lists3!$AN$4:$AN$16</definedName>
    <definedName name="_xlnm.Print_Area" localSheetId="1">'CHN summary Annex-2 (2)'!$A$4:$E$16</definedName>
    <definedName name="_xlnm.Print_Area" localSheetId="11">'CHN Trg. Annexure'!$A$1:$L$13</definedName>
    <definedName name="_xlnm.Print_Area" localSheetId="5">'Line listing of CLMCs and LMUs'!$A$1:$E$23</definedName>
    <definedName name="_xlnm.Print_Area" localSheetId="3">'LL NRC-F1-7'!$A$1:$M$17</definedName>
    <definedName name="_xlnm.Print_Titles" localSheetId="1">'CHN summary Annex-2 (2)'!$5:$6</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62913"/>
</workbook>
</file>

<file path=xl/calcChain.xml><?xml version="1.0" encoding="utf-8"?>
<calcChain xmlns="http://schemas.openxmlformats.org/spreadsheetml/2006/main">
  <c r="H7" i="20" l="1"/>
  <c r="F7" i="20"/>
  <c r="G7" i="20" s="1"/>
  <c r="P15" i="22" l="1"/>
  <c r="O15" i="22"/>
  <c r="N15" i="22"/>
  <c r="M15" i="22"/>
  <c r="L15" i="22"/>
  <c r="K15" i="22"/>
  <c r="J15" i="22"/>
  <c r="I15" i="22"/>
  <c r="G15" i="22"/>
  <c r="F15" i="22"/>
  <c r="E15" i="22"/>
  <c r="D15" i="22"/>
  <c r="P11" i="22"/>
  <c r="P16" i="22" s="1"/>
  <c r="O11" i="22"/>
  <c r="O16" i="22" s="1"/>
  <c r="N11" i="22"/>
  <c r="N16" i="22" s="1"/>
  <c r="M11" i="22"/>
  <c r="M16" i="22" s="1"/>
  <c r="L11" i="22"/>
  <c r="L16" i="22" s="1"/>
  <c r="K11" i="22"/>
  <c r="K16" i="22" s="1"/>
  <c r="J11" i="22"/>
  <c r="J16" i="22" s="1"/>
  <c r="I11" i="22"/>
  <c r="I16" i="22" s="1"/>
  <c r="G11" i="22"/>
  <c r="G16" i="22" s="1"/>
  <c r="F11" i="22"/>
  <c r="F16" i="22" s="1"/>
  <c r="E11" i="22"/>
  <c r="E16" i="22" s="1"/>
  <c r="D11" i="22"/>
  <c r="D16" i="22" s="1"/>
  <c r="E28" i="20"/>
  <c r="D28" i="20"/>
  <c r="G18" i="20"/>
  <c r="E18" i="20"/>
  <c r="F18" i="20" s="1"/>
  <c r="I7" i="20"/>
  <c r="F6" i="14"/>
  <c r="I6" i="14"/>
  <c r="L6" i="14"/>
  <c r="O6" i="14"/>
  <c r="P6" i="14"/>
  <c r="Q6" i="14"/>
  <c r="AY6" i="14"/>
  <c r="F7" i="14"/>
  <c r="I7" i="14"/>
  <c r="L7" i="14"/>
  <c r="O7" i="14"/>
  <c r="P7" i="14"/>
  <c r="Q7" i="14"/>
  <c r="AY7" i="14"/>
  <c r="F8" i="14"/>
  <c r="I8" i="14"/>
  <c r="L8" i="14"/>
  <c r="O8" i="14"/>
  <c r="P8" i="14"/>
  <c r="Q8" i="14"/>
  <c r="AY8" i="14"/>
  <c r="F9" i="14"/>
  <c r="I9" i="14"/>
  <c r="L9" i="14"/>
  <c r="O9" i="14"/>
  <c r="P9" i="14"/>
  <c r="Q9" i="14"/>
  <c r="AY9" i="14"/>
  <c r="F10" i="14"/>
  <c r="I10" i="14"/>
  <c r="L10" i="14"/>
  <c r="O10" i="14"/>
  <c r="P10" i="14"/>
  <c r="Q10" i="14"/>
  <c r="AY10" i="14"/>
  <c r="F11" i="14"/>
  <c r="I11" i="14"/>
  <c r="L11" i="14"/>
  <c r="O11" i="14"/>
  <c r="P11" i="14"/>
  <c r="Q11" i="14"/>
  <c r="AY11" i="14"/>
  <c r="F12" i="14"/>
  <c r="I12" i="14"/>
  <c r="L12" i="14"/>
  <c r="O12" i="14"/>
  <c r="P12" i="14"/>
  <c r="Q12" i="14"/>
  <c r="AY12" i="14"/>
  <c r="F13" i="14"/>
  <c r="R13" i="14" s="1"/>
  <c r="I13" i="14"/>
  <c r="L13" i="14"/>
  <c r="O13" i="14"/>
  <c r="P13" i="14"/>
  <c r="Q13" i="14"/>
  <c r="AY13" i="14"/>
  <c r="F14" i="14"/>
  <c r="I14" i="14"/>
  <c r="L14" i="14"/>
  <c r="O14" i="14"/>
  <c r="P14" i="14"/>
  <c r="Q14" i="14"/>
  <c r="AY14" i="14"/>
  <c r="F15" i="14"/>
  <c r="I15" i="14"/>
  <c r="L15" i="14"/>
  <c r="O15" i="14"/>
  <c r="P15" i="14"/>
  <c r="Q15" i="14"/>
  <c r="AY15" i="14"/>
  <c r="F16" i="14"/>
  <c r="I16" i="14"/>
  <c r="L16" i="14"/>
  <c r="O16" i="14"/>
  <c r="P16" i="14"/>
  <c r="Q16" i="14"/>
  <c r="AY16" i="14"/>
  <c r="F17" i="14"/>
  <c r="R17" i="14" s="1"/>
  <c r="I17" i="14"/>
  <c r="L17" i="14"/>
  <c r="O17" i="14"/>
  <c r="P17" i="14"/>
  <c r="Q17" i="14"/>
  <c r="AY17" i="14"/>
  <c r="D18" i="14"/>
  <c r="E18" i="14"/>
  <c r="G18" i="14"/>
  <c r="P18" i="14" s="1"/>
  <c r="H18" i="14"/>
  <c r="J18" i="14"/>
  <c r="K18" i="14"/>
  <c r="M18" i="14"/>
  <c r="N18" i="14"/>
  <c r="AY18" i="14"/>
  <c r="R6" i="13"/>
  <c r="AF6" i="13"/>
  <c r="R7" i="13"/>
  <c r="AF7" i="13"/>
  <c r="R8" i="13"/>
  <c r="AF8" i="13"/>
  <c r="R10" i="13"/>
  <c r="AF10" i="13"/>
  <c r="R11" i="13"/>
  <c r="AF11" i="13"/>
  <c r="R12" i="13"/>
  <c r="AF12" i="13"/>
  <c r="R14" i="13"/>
  <c r="R15" i="13"/>
  <c r="K16" i="13"/>
  <c r="L16" i="13"/>
  <c r="M16" i="13"/>
  <c r="N16" i="13"/>
  <c r="O16" i="13"/>
  <c r="P16" i="13"/>
  <c r="Q16" i="13"/>
  <c r="S16" i="13"/>
  <c r="T16" i="13"/>
  <c r="U16" i="13"/>
  <c r="V16" i="13"/>
  <c r="W16" i="13"/>
  <c r="X16" i="13"/>
  <c r="Y16" i="13"/>
  <c r="Z16" i="13"/>
  <c r="AA16" i="13"/>
  <c r="AB16" i="13"/>
  <c r="AC16" i="13"/>
  <c r="AD16" i="13"/>
  <c r="AE16" i="13"/>
  <c r="AG16" i="13"/>
  <c r="AH16" i="13"/>
  <c r="R16" i="13" l="1"/>
  <c r="R9" i="14"/>
  <c r="AF16" i="13"/>
  <c r="I18" i="14"/>
  <c r="L18" i="14"/>
  <c r="F18" i="14"/>
  <c r="R18" i="14" s="1"/>
  <c r="R14" i="14"/>
  <c r="R10" i="14"/>
  <c r="R6" i="14"/>
  <c r="O18" i="14"/>
  <c r="R15" i="14"/>
  <c r="R11" i="14"/>
  <c r="R7" i="14"/>
  <c r="R16" i="14"/>
  <c r="R12" i="14"/>
  <c r="R8" i="14"/>
  <c r="Q18" i="14"/>
  <c r="L12" i="8" l="1"/>
  <c r="J12" i="8"/>
  <c r="I12" i="8"/>
  <c r="G12" i="8"/>
  <c r="F12" i="8"/>
  <c r="E12" i="8"/>
  <c r="C12" i="8"/>
  <c r="B12" i="8"/>
  <c r="K11" i="8"/>
  <c r="H11" i="8"/>
  <c r="D11" i="8"/>
  <c r="K10" i="8"/>
  <c r="H10" i="8"/>
  <c r="D10" i="8"/>
  <c r="K9" i="8"/>
  <c r="H9" i="8"/>
  <c r="D9" i="8"/>
  <c r="K8" i="8"/>
  <c r="H8" i="8"/>
  <c r="D8" i="8"/>
  <c r="K7" i="8"/>
  <c r="H7" i="8"/>
  <c r="D7" i="8"/>
  <c r="K6" i="8"/>
  <c r="H6" i="8"/>
  <c r="D6" i="8"/>
</calcChain>
</file>

<file path=xl/sharedStrings.xml><?xml version="1.0" encoding="utf-8"?>
<sst xmlns="http://schemas.openxmlformats.org/spreadsheetml/2006/main" count="847" uniqueCount="523">
  <si>
    <t>(Annexure to be filled at district Level &amp; consolidated across districts at State level)</t>
  </si>
  <si>
    <t>Sr. No</t>
  </si>
  <si>
    <t>District</t>
  </si>
  <si>
    <t>NRC</t>
  </si>
  <si>
    <t>Vitamin A supplementation</t>
  </si>
  <si>
    <t>National Deworming day</t>
  </si>
  <si>
    <t>Implemented (Y/N)</t>
  </si>
  <si>
    <t>If no, plan to implement in next F.Y. (Y/N)</t>
  </si>
  <si>
    <t>Implemented Yes/ No</t>
  </si>
  <si>
    <t>If no, reasons</t>
  </si>
  <si>
    <t>Should autopopulate based on user login, given this form should be filled only at district level</t>
  </si>
  <si>
    <t>Should auto-populate- Fetch value from "Master input data forms.District details form - A3" column based on the name of district</t>
  </si>
  <si>
    <t>Total</t>
  </si>
  <si>
    <t>Background Information Required for Approval of State PIPs for next year</t>
  </si>
  <si>
    <t>S.No.</t>
  </si>
  <si>
    <t>Name of the district</t>
  </si>
  <si>
    <t>No. of existing delivery points</t>
  </si>
  <si>
    <t>NRCs</t>
  </si>
  <si>
    <t>SAM prevalence (NFHS- 4 data)</t>
  </si>
  <si>
    <t>Total Target (since inception till end of current F.Y. &gt;&gt;Year n&lt;&lt;)</t>
  </si>
  <si>
    <t>Achievement (current F.Y. &gt;&gt;Year n&lt;&lt;)</t>
  </si>
  <si>
    <t xml:space="preserve">Total Target </t>
  </si>
  <si>
    <t>Number of NRC approved  (since inception till date)</t>
  </si>
  <si>
    <t>Number of NRC operational  presently</t>
  </si>
  <si>
    <t xml:space="preserve">BED Occupancy of NRC in FY 2019-20 </t>
  </si>
  <si>
    <t>Proposed units to be estblished, if any,  in 2020-21</t>
  </si>
  <si>
    <t>Fetch district name from "Master input data forms.District details form-A1" column where value at "Master input data forms.District details form-A3" is set to "Yes"</t>
  </si>
  <si>
    <t>Master input data forms.District details form - A6</t>
  </si>
  <si>
    <t>Sub Total</t>
  </si>
  <si>
    <t>Other districts</t>
  </si>
  <si>
    <t>Fetch district name from "Master input data forms.District details form-A1" column where value at "Master input data forms.District details form-A3" is set to "No"</t>
  </si>
  <si>
    <t>Grand Total</t>
  </si>
  <si>
    <t>NRC:</t>
  </si>
  <si>
    <t>Whether HPD (Yes/No)</t>
  </si>
  <si>
    <t>Whether Tribal District notified by MoTA (Yes/No)</t>
  </si>
  <si>
    <t>Block</t>
  </si>
  <si>
    <t>Name and Address of the NRC</t>
  </si>
  <si>
    <t>Date of operationalization</t>
  </si>
  <si>
    <t>No. of beds in NRC</t>
  </si>
  <si>
    <t>Medical Officer working in NRC (No.)</t>
  </si>
  <si>
    <t>Total MOs deputed to NRC</t>
  </si>
  <si>
    <t>No. of MOs trained</t>
  </si>
  <si>
    <t>% MOs trained</t>
  </si>
  <si>
    <t>Nutritionist-cum-Counsellor (No.)</t>
  </si>
  <si>
    <t>Total Nutritionists working in NRC</t>
  </si>
  <si>
    <t>No. of Nutritionists trained</t>
  </si>
  <si>
    <t>Staff nurses working in NRC</t>
  </si>
  <si>
    <t>ANMs</t>
  </si>
  <si>
    <t>Total (ANM/ SN in place)</t>
  </si>
  <si>
    <t>% Nursing cadre deputed as per guidelines</t>
  </si>
  <si>
    <t>ANM/ SN trained</t>
  </si>
  <si>
    <t>% of ANM/ SN trained</t>
  </si>
  <si>
    <t>Cook (No.)</t>
  </si>
  <si>
    <t>Attendant (No.)</t>
  </si>
  <si>
    <t>Regular MO working full-time</t>
  </si>
  <si>
    <t>Regular MO working part-time</t>
  </si>
  <si>
    <t>Contractual MO working full-time</t>
  </si>
  <si>
    <t>Contractual MO working part-time</t>
  </si>
  <si>
    <t>Regular</t>
  </si>
  <si>
    <t>Contractual</t>
  </si>
  <si>
    <t>Regular SN working full-time</t>
  </si>
  <si>
    <t>Regular SN working part-time</t>
  </si>
  <si>
    <t>Contractual SN working full-time</t>
  </si>
  <si>
    <t>Contractual SN working part-time</t>
  </si>
  <si>
    <t>Currently functional</t>
  </si>
  <si>
    <t>Under progress</t>
  </si>
  <si>
    <t>Proposed (new)</t>
  </si>
  <si>
    <r>
      <t xml:space="preserve">Note: </t>
    </r>
    <r>
      <rPr>
        <sz val="11"/>
        <color indexed="8"/>
        <rFont val="Calibri"/>
        <family val="2"/>
      </rPr>
      <t>For facilities under progress/proposed (new) provide the tentative month of operationalization, number of beds proposed, no. of contractual staff proposed etc.</t>
    </r>
  </si>
  <si>
    <t>Report data till end of the Q3 or Q4 of 2019-20 as applicable</t>
  </si>
  <si>
    <t>Admissions in NRC</t>
  </si>
  <si>
    <t>A.1 Admission criteria (No. of children admitted with:)</t>
  </si>
  <si>
    <t>A.2 Referred by</t>
  </si>
  <si>
    <t>A.3 Duration of stay</t>
  </si>
  <si>
    <t>A.4 Bed Occupancy Rate</t>
  </si>
  <si>
    <t>A.5 Weight gain</t>
  </si>
  <si>
    <t>B. Output</t>
  </si>
  <si>
    <t xml:space="preserve">No. of Children completed </t>
  </si>
  <si>
    <t xml:space="preserve">No. of Children Achieved 15 % Weight gain </t>
  </si>
  <si>
    <t>Status of Children during follow up</t>
  </si>
  <si>
    <t>SC</t>
  </si>
  <si>
    <t>ST</t>
  </si>
  <si>
    <t>BPL</t>
  </si>
  <si>
    <t>Other</t>
  </si>
  <si>
    <t>Bilateral pitting oedema</t>
  </si>
  <si>
    <t>MUAC&lt;115 mm</t>
  </si>
  <si>
    <t>&lt;'-3SD WFH</t>
  </si>
  <si>
    <t>with Diarrhoea</t>
  </si>
  <si>
    <t>ARI/ Pneumonia</t>
  </si>
  <si>
    <t>T.B</t>
  </si>
  <si>
    <t>HIV</t>
  </si>
  <si>
    <t>Fever</t>
  </si>
  <si>
    <t>Nutrition related disorder</t>
  </si>
  <si>
    <t>Others</t>
  </si>
  <si>
    <t>Self</t>
  </si>
  <si>
    <t>RBSK</t>
  </si>
  <si>
    <t>Paedi ward/ emergency</t>
  </si>
  <si>
    <t>&lt;7 days</t>
  </si>
  <si>
    <t>7-15 days</t>
  </si>
  <si>
    <t>&gt;15 days</t>
  </si>
  <si>
    <t>1.   Discharge from NRC ward</t>
  </si>
  <si>
    <t>2.    LAMA/ Defaulter</t>
  </si>
  <si>
    <t>3.               Non Responders</t>
  </si>
  <si>
    <t>4.    Deaths</t>
  </si>
  <si>
    <t>5.           Still in Ward</t>
  </si>
  <si>
    <t xml:space="preserve">3.  Medical Transfer      </t>
  </si>
  <si>
    <t>1 st follow up</t>
  </si>
  <si>
    <t>2nd  Follow up</t>
  </si>
  <si>
    <t>3 rd  Follow up</t>
  </si>
  <si>
    <t>4 th Follow up</t>
  </si>
  <si>
    <t>At the time of Discharge from ward = (Col No. A.5)</t>
  </si>
  <si>
    <t>During Followup period</t>
  </si>
  <si>
    <t xml:space="preserve">Total </t>
  </si>
  <si>
    <t>LAMA/ Absconded</t>
  </si>
  <si>
    <t>Medical Transfer</t>
  </si>
  <si>
    <t>M</t>
  </si>
  <si>
    <t>F</t>
  </si>
  <si>
    <t>T</t>
  </si>
  <si>
    <t>Improved</t>
  </si>
  <si>
    <t>Not improved</t>
  </si>
  <si>
    <t xml:space="preserve"> Death</t>
  </si>
  <si>
    <t xml:space="preserve">Note: </t>
  </si>
  <si>
    <t>Bed Occupancy Rate =[{(total admission in NRC in the period/ no. of days in the period)* Average duration of stay-in days}/ Number of beds in NRC]*100</t>
  </si>
  <si>
    <t>(Annexure to be filled at State Level)</t>
  </si>
  <si>
    <t>Total no. of districts</t>
  </si>
  <si>
    <t>No. of districts covered</t>
  </si>
  <si>
    <t>No. of Albendazole tablets required (1/tab/yr/child for 1-2 year
and
2 tab/year/child 2-5 years)  (including 10% buffer stock)</t>
  </si>
  <si>
    <t>No. of children covered (column 3+4)</t>
  </si>
  <si>
    <t>* Children = Girls and Boys both</t>
  </si>
  <si>
    <t>Total no. of pregnant and lactating mothers (column 3+4)</t>
  </si>
  <si>
    <t>Table 4: For non-pregnant &amp; non-lactating Women in Reproductive Age (WRA) 20 - 49 years#</t>
  </si>
  <si>
    <t xml:space="preserve">No. of Women in Reproductive Age  (All females 20 – 49 years except pregnant &amp; lactating mothers)  </t>
  </si>
  <si>
    <t>No. of IFA tablets required (52 tab / WRA / year) (including 10% buffer stock)</t>
  </si>
  <si>
    <t>No. of Albendazole tablets (2 tab / WRA / year) (including 10% buffer stock)</t>
  </si>
  <si>
    <t>From (MM/YYYY)</t>
  </si>
  <si>
    <t>To (MM/YYYY)</t>
  </si>
  <si>
    <t>Indicator</t>
  </si>
  <si>
    <t>No. / Rs.</t>
  </si>
  <si>
    <t>%</t>
  </si>
  <si>
    <t>IFA SYRUP</t>
  </si>
  <si>
    <t>No. of IFA bottles purchased</t>
  </si>
  <si>
    <t>Quantity of the syrup in bottle (50ml or 100 ml)</t>
  </si>
  <si>
    <t>Rate of one 50 / 100 ml bottles (Rs.)</t>
  </si>
  <si>
    <t>Company</t>
  </si>
  <si>
    <t>Budget approved for IFA Syrup supplementation programme (Rs. Lakhs)</t>
  </si>
  <si>
    <t>Expenditure on the IFA Syrup  supplementation Programme (Rs. Lakhs)</t>
  </si>
  <si>
    <t xml:space="preserve">Guidance Note : </t>
  </si>
  <si>
    <r>
      <t xml:space="preserve">Drungs under National Iron + Initiative should be proposed for all categories of beneficiaries in </t>
    </r>
    <r>
      <rPr>
        <b/>
        <sz val="14"/>
        <rFont val="Calibri"/>
        <family val="2"/>
      </rPr>
      <t>Rural Areas</t>
    </r>
    <r>
      <rPr>
        <sz val="14"/>
        <rFont val="Calibri"/>
        <family val="2"/>
      </rPr>
      <t xml:space="preserve"> and in urban slums where health infrastructure to deliver the service is present (except in High rise Urban areas where Public Health utilisation is low) in tune with previous years coverage.</t>
    </r>
  </si>
  <si>
    <t>The structure of population of India in percentage is available at As per Census 2011. (and 2018-19 forecasted data)</t>
  </si>
  <si>
    <t>Category of beneficiaries</t>
  </si>
  <si>
    <t>Percent to Total Population (Rounded off to nearest zero)</t>
  </si>
  <si>
    <t xml:space="preserve">Children under 5 years </t>
  </si>
  <si>
    <t xml:space="preserve">Children 5 – 10 years </t>
  </si>
  <si>
    <t>Adolescents (10 – 19years)</t>
  </si>
  <si>
    <t xml:space="preserve">Women in Reproductive Age (20 – 49 years) </t>
  </si>
  <si>
    <t xml:space="preserve">Source: Census of India </t>
  </si>
  <si>
    <t>Proposed for next year &gt;&gt;Year n+1&lt;&lt;</t>
  </si>
  <si>
    <t>S. No.</t>
  </si>
  <si>
    <t>Budget Head</t>
  </si>
  <si>
    <t>What to budget</t>
  </si>
  <si>
    <t xml:space="preserve">Unit Cost
(Rs. Lakhs)  </t>
  </si>
  <si>
    <t>Budget
 (Rs. Lakhs)</t>
  </si>
  <si>
    <t>Remarks</t>
  </si>
  <si>
    <t>Monitoring and Award/ Recognition  for MAA programme</t>
  </si>
  <si>
    <t xml:space="preserve">One award per district in form of team cash award of Rs 10,000 for the selected  facility. 
Criterion for award for the health facilities are as per MAA guidelines. </t>
  </si>
  <si>
    <t xml:space="preserve">IEC for MAA programme
</t>
  </si>
  <si>
    <t>Current year's performance</t>
  </si>
  <si>
    <t>Total no. in the State</t>
  </si>
  <si>
    <t>For whom IYCF training approved so far (cumulative)</t>
  </si>
  <si>
    <t>Total no. trained so far (cumulative)</t>
  </si>
  <si>
    <r>
      <t>No. of personnel (</t>
    </r>
    <r>
      <rPr>
        <sz val="11"/>
        <color theme="1"/>
        <rFont val="Calibri"/>
        <family val="2"/>
        <scheme val="minor"/>
      </rPr>
      <t>not batch) for whom IYCF training was approved &amp; conducted</t>
    </r>
  </si>
  <si>
    <t>MO</t>
  </si>
  <si>
    <t>Counsellors</t>
  </si>
  <si>
    <t>SN</t>
  </si>
  <si>
    <t>ANM at SCs</t>
  </si>
  <si>
    <t>ANM/SN at delivery points other than SCs</t>
  </si>
  <si>
    <t>Approved</t>
  </si>
  <si>
    <t>In place</t>
  </si>
  <si>
    <t>Out of in position RMNCHA councellors number of councellors invoved in Breast feeding Counseeling</t>
  </si>
  <si>
    <t>Staff approved/in place</t>
  </si>
  <si>
    <t>No. of RMNCHA counsellors approved</t>
  </si>
  <si>
    <t>No.of dedicated IYCF/Breastfeeding counsellors approved if any</t>
  </si>
  <si>
    <t>Total no</t>
  </si>
  <si>
    <t>No. of IYCF centres approved</t>
  </si>
  <si>
    <t>No. of IYCF centres functional</t>
  </si>
  <si>
    <t>IYCF Centre (if any)</t>
  </si>
  <si>
    <t>At DH level</t>
  </si>
  <si>
    <t>At SDH level</t>
  </si>
  <si>
    <t>At CHC level</t>
  </si>
  <si>
    <t>No. of Delivery points in State</t>
  </si>
  <si>
    <t>No. of Master trainers available in State for IYCF</t>
  </si>
  <si>
    <t>IYCF training resource material used</t>
  </si>
  <si>
    <t>Package</t>
  </si>
  <si>
    <t>Duration</t>
  </si>
  <si>
    <t>Participants per batch</t>
  </si>
  <si>
    <t>Cost of training per batch (Rs.)</t>
  </si>
  <si>
    <t>Nodal officer Phone</t>
  </si>
  <si>
    <t>Name</t>
  </si>
  <si>
    <t>Phone</t>
  </si>
  <si>
    <t>Email</t>
  </si>
  <si>
    <t>Guidance Note on IYCF (MAA) planning</t>
  </si>
  <si>
    <t>Infant and Young Child Feeding practices is another area where careful investments would lead to larger reduction in Under five mortality and overall improvement in morbidity. For improving rates of appropriate Infant and Young Child Feeding Practices, MAA programme has been launched at National level. State may plan for following:</t>
  </si>
  <si>
    <t>Ø  At facilities where Nutritional Rehabilitation Centres have been established, a separate counsellor may not be proposed and the Nutritional counsellor hired under NRC itself may be utilised.</t>
  </si>
  <si>
    <t xml:space="preserve">Ø  At community level, in all routine immunization sessions and VHNDs, growth monitoring and counselling for IYCF is mandatory. The way to implement is to train ANMs or sensitise by way of 1 day district and block level meetings. Again monitoring their performance would again be essential and hence registers and reporting for the same may also be proposed as above. </t>
  </si>
  <si>
    <t>Vitamin A Supplementation Programme</t>
  </si>
  <si>
    <t>No. of children</t>
  </si>
  <si>
    <t>No of bottles</t>
  </si>
  <si>
    <t>IEC for Biannual rounds/ Vitamin A supplementation programme</t>
  </si>
  <si>
    <t>No.</t>
  </si>
  <si>
    <t>If State not conducting Biannual round go directly to (d)</t>
  </si>
  <si>
    <t>a</t>
  </si>
  <si>
    <t>No. of Biannual rounds conducted</t>
  </si>
  <si>
    <t>b</t>
  </si>
  <si>
    <t>No. &amp; %  of underfive year children given Vitamin A in 1st Biannual round</t>
  </si>
  <si>
    <t>c</t>
  </si>
  <si>
    <t>No. &amp; % of underfive year children given Vitamin A in 2nd Biannual round</t>
  </si>
  <si>
    <t>d</t>
  </si>
  <si>
    <t>Total No. &amp; % of underfive children given Vitamin A dose in current year</t>
  </si>
  <si>
    <t>e</t>
  </si>
  <si>
    <t>No. of 100 ml bottles purchased</t>
  </si>
  <si>
    <t>f</t>
  </si>
  <si>
    <t>No. of 100 ml bottles used</t>
  </si>
  <si>
    <t>g</t>
  </si>
  <si>
    <t>Rate of one 100 ml bottles (Rs.)</t>
  </si>
  <si>
    <t>h</t>
  </si>
  <si>
    <t>i</t>
  </si>
  <si>
    <t>j</t>
  </si>
  <si>
    <t>Expenditure on the Vitamin A supplementation Programme in 2019-20 (January to June )</t>
  </si>
  <si>
    <t>Expenditure on the Vitamin A supplementation Programme in 2019-20 July to December)</t>
  </si>
  <si>
    <t>k</t>
  </si>
  <si>
    <t>State Officer Incharge of the programme</t>
  </si>
  <si>
    <t>l</t>
  </si>
  <si>
    <t>Phone no &amp; Email id of the officer</t>
  </si>
  <si>
    <t>Guidance for proposing for Vitamin -A supplementation programme</t>
  </si>
  <si>
    <t>IYCF</t>
  </si>
  <si>
    <t>Cumulative  Achievement (since inception till end of current F.Y. &gt;&gt;Year n&lt;&lt;)</t>
  </si>
  <si>
    <t>% achievement (cumulative)</t>
  </si>
  <si>
    <t>Target (current F.Y. &gt;&gt;Year n&lt;&lt;)</t>
  </si>
  <si>
    <t>% achievement in current year</t>
  </si>
  <si>
    <t>Proposed numbers  to be trained in next F.Y. &gt;&gt;Year n+1&lt;&lt;</t>
  </si>
  <si>
    <t>Achievement (current F.Y.&gt;&gt;Year n&lt;&lt;)</t>
  </si>
  <si>
    <t>ANM + Addl. ANM</t>
  </si>
  <si>
    <t>LHV</t>
  </si>
  <si>
    <t xml:space="preserve">Paediatrician </t>
  </si>
  <si>
    <t>District / State officials</t>
  </si>
  <si>
    <t>TOTAL</t>
  </si>
  <si>
    <t>Name of Nodal Officer Implementing NDD
Email:
Phone:</t>
  </si>
  <si>
    <t xml:space="preserve">Number </t>
  </si>
  <si>
    <t xml:space="preserve">Data Source </t>
  </si>
  <si>
    <t>Number of districts to be covered under NDD 2020</t>
  </si>
  <si>
    <t>Total children (1 - 5 years) in State</t>
  </si>
  <si>
    <t>Total children (6 - 10 years) in State</t>
  </si>
  <si>
    <t>Total children (10- 19 years) in State</t>
  </si>
  <si>
    <t xml:space="preserve">NDD Orientation </t>
  </si>
  <si>
    <r>
      <t>A.</t>
    </r>
    <r>
      <rPr>
        <b/>
        <sz val="7"/>
        <rFont val="Times New Roman"/>
        <family val="1"/>
      </rPr>
      <t xml:space="preserve">     </t>
    </r>
    <r>
      <rPr>
        <b/>
        <sz val="12"/>
        <rFont val="Calibri"/>
        <family val="2"/>
      </rPr>
      <t>For calculating children 1-2 years who are given half dose of Albendazole :</t>
    </r>
  </si>
  <si>
    <t xml:space="preserve">Age wise number of population for every state is available at the ‘Age – Data : Single Year Age Data – C13 Table (India/States/UTs) </t>
  </si>
  <si>
    <t>http://www.censusindia.gov.in/2011census/population_enumeration.aspx</t>
  </si>
  <si>
    <t xml:space="preserve">From this excel sheet number of children 1-2 years who have to be given bi-annually half dose i.e. half tablet (thus, 1 tablet / child / year) and 2- 10 years who have to be given bi-annually full dose i.e. full tablet (thus, 2 tablets / child / year) is available. </t>
  </si>
  <si>
    <t>Name of essential drug under NDD</t>
  </si>
  <si>
    <t>Specifications</t>
  </si>
  <si>
    <t>Unit Requirement</t>
  </si>
  <si>
    <t xml:space="preserve">Children </t>
  </si>
  <si>
    <r>
      <t>(b)</t>
    </r>
    <r>
      <rPr>
        <sz val="7"/>
        <rFont val="Times New Roman"/>
        <family val="1"/>
      </rPr>
      <t xml:space="preserve">   </t>
    </r>
    <r>
      <rPr>
        <sz val="11"/>
        <rFont val="Calibri"/>
        <family val="2"/>
      </rPr>
      <t>Albendazole Tablets (1-2 years)</t>
    </r>
  </si>
  <si>
    <t>Bi-annually 400 mg tablet</t>
  </si>
  <si>
    <r>
      <t>(d)</t>
    </r>
    <r>
      <rPr>
        <sz val="7"/>
        <rFont val="Times New Roman"/>
        <family val="1"/>
      </rPr>
      <t xml:space="preserve">   </t>
    </r>
    <r>
      <rPr>
        <sz val="11"/>
        <rFont val="Calibri"/>
        <family val="2"/>
      </rPr>
      <t>Albendazole Tablets (2-10 years)</t>
    </r>
  </si>
  <si>
    <t>Name of Nodal Officer Implementing IDCF
Email:
Phone:</t>
  </si>
  <si>
    <t>Total  number of ORS and Zinc corneres planned</t>
  </si>
  <si>
    <t xml:space="preserve">General Information </t>
  </si>
  <si>
    <t xml:space="preserve">Remarks </t>
  </si>
  <si>
    <t>STATE NDD 2021 Proposed</t>
  </si>
  <si>
    <t>Total no. of Nodal Teacher to be trained</t>
  </si>
  <si>
    <t>Total no. of ANM to be trained</t>
  </si>
  <si>
    <t xml:space="preserve">Unit costs of Albendazole Proposed </t>
  </si>
  <si>
    <r>
      <t xml:space="preserve">STATE IDCF 2021 - </t>
    </r>
    <r>
      <rPr>
        <b/>
        <i/>
        <sz val="11"/>
        <color theme="1"/>
        <rFont val="Arial"/>
        <family val="2"/>
      </rPr>
      <t>Proposed</t>
    </r>
  </si>
  <si>
    <t>Total under 5 children in State/UT</t>
  </si>
  <si>
    <t>Total  number of ASHAs in the State/UT</t>
  </si>
  <si>
    <t>Total No. of AWCs in the State/UT</t>
  </si>
  <si>
    <t>Total  number of Health facilities in the State/UT(MS/DH/SDH/CHC/PHC/SC)</t>
  </si>
  <si>
    <t>Total No. of ORS/Zinc demonstration sites planned</t>
  </si>
  <si>
    <t>No. of Diarrhoea awareness camps focusing on promotion of ORS and Zinc planned in non health institutions (Bus stand, Railway station, community centres etc)</t>
  </si>
  <si>
    <t>Total No. of schools in the State/UT</t>
  </si>
  <si>
    <t>Diarrhoea Prevention and Control/IDCF activities conducted in 2020</t>
  </si>
  <si>
    <t>No. of ORS packets procured in 2020</t>
  </si>
  <si>
    <t>No. of Zinc tablets procured in 2020</t>
  </si>
  <si>
    <t>Total # ORS packets proposed for procurement</t>
  </si>
  <si>
    <t>Total # of Zinc tablets proposed for procurement</t>
  </si>
  <si>
    <t>Unit price of the ORS packet in 2020</t>
  </si>
  <si>
    <t>Unit price of the Zinc tablet in 2020</t>
  </si>
  <si>
    <t>Total funds approved as ASHA inentives for IDCF activities in 2020</t>
  </si>
  <si>
    <t>No of ASHAs provided with incentives for conducting IDCF/Diarrhoea prevention activity in 2020</t>
  </si>
  <si>
    <t>Funds approved for procurement of ORS in RoP 2020-21</t>
  </si>
  <si>
    <t>Funds utilised for procurement of ORS in RoP 2020-21</t>
  </si>
  <si>
    <t>No. of under five children died due to diarrhoea in the State/UT</t>
  </si>
  <si>
    <t xml:space="preserve">Additional Information/remarks, if any: 
</t>
  </si>
  <si>
    <t>S.NO</t>
  </si>
  <si>
    <t xml:space="preserve">NAME OF THE STATE /UT: </t>
  </si>
  <si>
    <t>Particulars</t>
  </si>
  <si>
    <t>Status</t>
  </si>
  <si>
    <t>Funds approved for conducting IEC/BCC activities during IDCF</t>
  </si>
  <si>
    <t>Funds utilised for conducting IEC/BCC activities during IDCF/Diarhoea prevention activities</t>
  </si>
  <si>
    <t>Child Health Nutrition Training</t>
  </si>
  <si>
    <t>Status of Child Health Nutrition Program implementation</t>
  </si>
  <si>
    <t>AMB (Implemented Y/N)</t>
  </si>
  <si>
    <t>Anemia Mukt Bharat</t>
  </si>
  <si>
    <t xml:space="preserve">If no, please specify the reasons </t>
  </si>
  <si>
    <t>Intensified Diarrhoea Control Fortnight (IDCF)</t>
  </si>
  <si>
    <t xml:space="preserve">Mothers Absolute Affection (MAA) programme </t>
  </si>
  <si>
    <t>If no, please specify the reason</t>
  </si>
  <si>
    <t>Whether Aspirational district (Y/N)</t>
  </si>
  <si>
    <t>Whether, Biannual round is being implemnetd (Y/N)?</t>
  </si>
  <si>
    <t>Lactation Management Centres (LMCs) - CLMCs/LMUs</t>
  </si>
  <si>
    <t>Number of districts to be covered during IDCF 2021</t>
  </si>
  <si>
    <t>Total No. of ANMs in the State/UT</t>
  </si>
  <si>
    <t>Total No. of Staff Nurses in the State/UT</t>
  </si>
  <si>
    <t>Total No. of Medical Officers in the State/UT</t>
  </si>
  <si>
    <r>
      <t xml:space="preserve">A ten bedded NRC costs Rs. 2 lakhs as one time establishment costs and Rs. 7.8 lakhs as annual recurring costs  which includes kitchen supplies, pharmacy supplies and consumables, wage compensation, maintenance of equipments, linen etc. and contingency. If States are planning for 20/15 bedded NRCs, norms should be based on similar lines.  There is also provision for Rs. 11.67 lakhs as cost for Human Resource for 1 Medical officer, 4 Staff Nurses, one Nutritional counsellor and one cook and 2 attendants.
</t>
    </r>
    <r>
      <rPr>
        <b/>
        <sz val="11"/>
        <color theme="1"/>
        <rFont val="Calibri"/>
        <family val="2"/>
        <scheme val="minor"/>
      </rPr>
      <t>Note: State may also propose for budget for Quarterly monitoring and bi-annual review meeting</t>
    </r>
  </si>
  <si>
    <t>Conduction of bi-annual review meeting (No.)</t>
  </si>
  <si>
    <r>
      <rPr>
        <b/>
        <sz val="11"/>
        <color theme="1"/>
        <rFont val="Calibri"/>
        <family val="2"/>
        <scheme val="minor"/>
      </rPr>
      <t xml:space="preserve">Frequency of NRC moitoring </t>
    </r>
    <r>
      <rPr>
        <sz val="11"/>
        <color theme="1"/>
        <rFont val="Calibri"/>
        <family val="2"/>
        <scheme val="minor"/>
      </rPr>
      <t>(Quartery/Bi-annuallly/ Annually)</t>
    </r>
  </si>
  <si>
    <t>Cleaner (no.)</t>
  </si>
  <si>
    <r>
      <t>Facility type (Medical College/DH/SDH/</t>
    </r>
    <r>
      <rPr>
        <b/>
        <sz val="11"/>
        <rFont val="Calibri"/>
        <family val="2"/>
        <scheme val="minor"/>
      </rPr>
      <t>CHC</t>
    </r>
    <r>
      <rPr>
        <b/>
        <sz val="11"/>
        <color theme="1"/>
        <rFont val="Calibri"/>
        <family val="2"/>
        <scheme val="minor"/>
      </rPr>
      <t>)</t>
    </r>
  </si>
  <si>
    <t>Whether National Nutrition Mission District (Yes/No)</t>
  </si>
  <si>
    <t>Whether Aspirational District (Yes/No)</t>
  </si>
  <si>
    <t>Name of the District</t>
  </si>
  <si>
    <r>
      <t>Line Listing of Nutrition Rehabilitation Centres (NRCs) /</t>
    </r>
    <r>
      <rPr>
        <b/>
        <sz val="12"/>
        <rFont val="Calibri"/>
        <family val="2"/>
        <scheme val="minor"/>
      </rPr>
      <t xml:space="preserve"> Malnutrition Treatment Centre (MTCs) </t>
    </r>
  </si>
  <si>
    <t>Achieved target weight (15% wt gain) at the time of discharge from the ward</t>
  </si>
  <si>
    <r>
      <t xml:space="preserve">Ref from </t>
    </r>
    <r>
      <rPr>
        <b/>
        <sz val="12"/>
        <rFont val="Calibri"/>
        <family val="2"/>
        <scheme val="minor"/>
      </rPr>
      <t>Health Facility</t>
    </r>
  </si>
  <si>
    <t xml:space="preserve">Frontline worker </t>
  </si>
  <si>
    <t>No of existing delivery points saturated with IYCF training under MAA programme(IYCF trained staffs)</t>
  </si>
  <si>
    <t>F.M.R. Code: A.2- Child Health Nutrition</t>
  </si>
  <si>
    <t>Status of IYCF &amp; NRCs</t>
  </si>
  <si>
    <t>CH Nutrition Trainings</t>
  </si>
  <si>
    <t>CH Nutrition Trg- Annexure 2</t>
  </si>
  <si>
    <t>lactation Management Centres</t>
  </si>
  <si>
    <t>Number of CLMCs approved  
( till date)</t>
  </si>
  <si>
    <t>Number of functional CLMCs</t>
  </si>
  <si>
    <t>Number of LMUs approved  
( till date)</t>
  </si>
  <si>
    <t>Number of functional LMUs</t>
  </si>
  <si>
    <t>Proposed LMUs to be estblished, if any,  in 2021-22</t>
  </si>
  <si>
    <t>Proposed CLMCs to be estblished, if any,  in 2021-22</t>
  </si>
  <si>
    <t xml:space="preserve">Aspirational districts </t>
  </si>
  <si>
    <t>Annexures for AMB</t>
  </si>
  <si>
    <r>
      <rPr>
        <b/>
        <sz val="12"/>
        <rFont val="Calibri"/>
        <family val="2"/>
        <scheme val="minor"/>
      </rPr>
      <t>Mothers Absoulte Affection (MAA) programme</t>
    </r>
    <r>
      <rPr>
        <sz val="12"/>
        <rFont val="Calibri"/>
        <family val="2"/>
        <scheme val="minor"/>
      </rPr>
      <t xml:space="preserve"> and INFANT &amp; YOUNG CHILD FEEDING (IYCF)</t>
    </r>
  </si>
  <si>
    <t>6.2.2 (6.2.2.7)</t>
  </si>
  <si>
    <t>Drugs and Supplis for Child Health (Vitamin A syrup)</t>
  </si>
  <si>
    <t>Orientation activity on Vitamin-A supplementation and AMB</t>
  </si>
  <si>
    <t>12.2.3</t>
  </si>
  <si>
    <t xml:space="preserve">Printing of MSP including IEC material/reporting formats/gudelines/training materials including AMB/Vitamin - A) </t>
  </si>
  <si>
    <t>IEC/BCC activities under child health</t>
  </si>
  <si>
    <t>Amount approved for procurement of Vit A under NHM in 2020-21 (Rs. Lakhs)</t>
  </si>
  <si>
    <t>Amount utilised in procuremnet of Vitamin - A 100 ml bottle in 2020-21 (Rs. Lakhs)</t>
  </si>
  <si>
    <r>
      <t xml:space="preserve">For One Financial year: 
</t>
    </r>
    <r>
      <rPr>
        <b/>
        <i/>
        <sz val="11"/>
        <rFont val="Calibri"/>
        <family val="2"/>
        <scheme val="minor"/>
      </rPr>
      <t>Note: The calculations should be based on actual population of under-five children along with expected level of coverage</t>
    </r>
  </si>
  <si>
    <t>9.5.2.3</t>
  </si>
  <si>
    <t>Cost of per unit Vitamin A bottle (100ml)</t>
  </si>
  <si>
    <t>Cost on the orientation of staff and FLWs on Vitamin A supplementation programme ( per unit cost)* (No. of health workers to be oriented)</t>
  </si>
  <si>
    <t>Printing of reporting formats/monitoring formats/IEC/ guidelines etc ( per unit cost)* (quantitity)</t>
  </si>
  <si>
    <r>
      <t>6.2.2.7:</t>
    </r>
    <r>
      <rPr>
        <sz val="11"/>
        <rFont val="Calibri"/>
        <family val="2"/>
        <scheme val="minor"/>
      </rPr>
      <t xml:space="preserve"> Vitamin A solution</t>
    </r>
  </si>
  <si>
    <r>
      <t>Annual Amount proposed in 6.2.2.7 for Vitamin A Solution= Cost of bottles for 9 - 11 months (</t>
    </r>
    <r>
      <rPr>
        <b/>
        <i/>
        <sz val="11"/>
        <rFont val="Calibri"/>
        <family val="2"/>
        <scheme val="minor"/>
      </rPr>
      <t>x</t>
    </r>
    <r>
      <rPr>
        <sz val="11"/>
        <rFont val="Calibri"/>
        <family val="2"/>
        <scheme val="minor"/>
      </rPr>
      <t>)+ Cost of bottles for 1-5 years (</t>
    </r>
    <r>
      <rPr>
        <b/>
        <sz val="11"/>
        <rFont val="Calibri"/>
        <family val="2"/>
        <scheme val="minor"/>
      </rPr>
      <t>y)</t>
    </r>
    <r>
      <rPr>
        <sz val="11"/>
        <rFont val="Calibri"/>
        <family val="2"/>
        <scheme val="minor"/>
      </rPr>
      <t xml:space="preserve">
</t>
    </r>
    <r>
      <rPr>
        <b/>
        <sz val="11"/>
        <rFont val="Calibri"/>
        <family val="2"/>
        <scheme val="minor"/>
      </rPr>
      <t>(</t>
    </r>
    <r>
      <rPr>
        <b/>
        <i/>
        <sz val="11"/>
        <rFont val="Calibri"/>
        <family val="2"/>
        <scheme val="minor"/>
      </rPr>
      <t>x )=</t>
    </r>
    <r>
      <rPr>
        <b/>
        <sz val="11"/>
        <rFont val="Calibri"/>
        <family val="2"/>
        <scheme val="minor"/>
      </rPr>
      <t xml:space="preserve">  Calculation of cost for infants:
</t>
    </r>
    <r>
      <rPr>
        <sz val="11"/>
        <rFont val="Calibri"/>
        <family val="2"/>
        <scheme val="minor"/>
      </rPr>
      <t xml:space="preserve"> No. of beneficiaries (a)  = No. of infants or, no. of beneficiaries for measles vaccine 
 No. of 100 ml bottles (b) = [(a)*1ml*1 times]/100  + 10% as wastage factor: 
Total cost (X) = unit cost of 100 ml bottle X no. of bottles (b).</t>
    </r>
    <r>
      <rPr>
        <b/>
        <sz val="11"/>
        <rFont val="Calibri"/>
        <family val="2"/>
        <scheme val="minor"/>
      </rPr>
      <t xml:space="preserve">
(y)  Calculation of cost for 1-5 yr: 
</t>
    </r>
    <r>
      <rPr>
        <sz val="11"/>
        <rFont val="Calibri"/>
        <family val="2"/>
        <scheme val="minor"/>
      </rPr>
      <t>No. of beneficiaries (a) = (Total children population 1 - 5 years in the state)</t>
    </r>
    <r>
      <rPr>
        <b/>
        <sz val="11"/>
        <rFont val="Calibri"/>
        <family val="2"/>
        <scheme val="minor"/>
      </rPr>
      <t xml:space="preserve">
</t>
    </r>
    <r>
      <rPr>
        <sz val="11"/>
        <rFont val="Calibri"/>
        <family val="2"/>
        <scheme val="minor"/>
      </rPr>
      <t xml:space="preserve">No. of 100 ml bottles (b") = [(a)x2 (ml)* (2 times)]/100 + (10% as wastage factor):  
Total cost for (1-5 years) </t>
    </r>
    <r>
      <rPr>
        <b/>
        <sz val="11"/>
        <rFont val="Calibri"/>
        <family val="2"/>
        <scheme val="minor"/>
      </rPr>
      <t xml:space="preserve">Y = </t>
    </r>
    <r>
      <rPr>
        <sz val="11"/>
        <rFont val="Calibri"/>
        <family val="2"/>
        <scheme val="minor"/>
      </rPr>
      <t>unit cost of 100 ml bottle X no. of bottles (b)</t>
    </r>
    <r>
      <rPr>
        <b/>
        <sz val="11"/>
        <rFont val="Calibri"/>
        <family val="2"/>
        <scheme val="minor"/>
      </rPr>
      <t xml:space="preserve">
Total Cost for Vitamin - A = </t>
    </r>
    <r>
      <rPr>
        <sz val="11"/>
        <rFont val="Calibri"/>
        <family val="2"/>
        <scheme val="minor"/>
      </rPr>
      <t>x ( Cost for 9 -11 months)</t>
    </r>
    <r>
      <rPr>
        <b/>
        <sz val="11"/>
        <rFont val="Calibri"/>
        <family val="2"/>
        <scheme val="minor"/>
      </rPr>
      <t xml:space="preserve">+ </t>
    </r>
    <r>
      <rPr>
        <sz val="11"/>
        <rFont val="Calibri"/>
        <family val="2"/>
        <scheme val="minor"/>
      </rPr>
      <t>Y (Cost for 1 - 5 years)</t>
    </r>
    <r>
      <rPr>
        <b/>
        <sz val="11"/>
        <rFont val="Calibri"/>
        <family val="2"/>
        <scheme val="minor"/>
      </rPr>
      <t xml:space="preserve">
</t>
    </r>
  </si>
  <si>
    <t>3.1.1.1.7</t>
  </si>
  <si>
    <t xml:space="preserve">Incentive for IDCF for prophylactic distribution of ORS  to family with under-five children </t>
  </si>
  <si>
    <t>Incentives to ASHA for distributing ORS @ Rs. 1 per packet (Average Rs. 100 in one ASHA area)* No. of ASHA in the state/ut</t>
  </si>
  <si>
    <t>Quantity</t>
  </si>
  <si>
    <t>9.5.2.2</t>
  </si>
  <si>
    <t>Orientation/planning meeting of IDCF</t>
  </si>
  <si>
    <t>Cost on the orientation of staff and FLWs on IDCF programme ( per unit cost)* (No. of health workers/FLWs to be oriented)</t>
  </si>
  <si>
    <t>Printing of IEC Materials and monitoring formats for IDCF</t>
  </si>
  <si>
    <t>12.2.7</t>
  </si>
  <si>
    <t>Per unit cost of printing of monitoring/reporting formats/IEC materials*quantity etc</t>
  </si>
  <si>
    <t>6.2.2.8</t>
  </si>
  <si>
    <t>Drugs for management of diarrhoea, ARI and MSP</t>
  </si>
  <si>
    <t>6.2.2.8.1</t>
  </si>
  <si>
    <t>6.2.2.8.2</t>
  </si>
  <si>
    <t xml:space="preserve">Procurement of ORS </t>
  </si>
  <si>
    <t>Procurement of Zinc</t>
  </si>
  <si>
    <t>per unit cost of ORS packet* quantity</t>
  </si>
  <si>
    <t>per unit cost of zinc tablet* quantity</t>
  </si>
  <si>
    <t>16.1.5.3.1</t>
  </si>
  <si>
    <t>PM activity under MSP</t>
  </si>
  <si>
    <t>Hiring of two vehicle per district @ 2000/- per day for 10 days</t>
  </si>
  <si>
    <t>Guidance on Proposal for IDCF programme</t>
  </si>
  <si>
    <r>
      <t>(j)</t>
    </r>
    <r>
      <rPr>
        <sz val="7"/>
        <rFont val="Times New Roman"/>
        <family val="1"/>
      </rPr>
      <t xml:space="preserve">     </t>
    </r>
    <r>
      <rPr>
        <sz val="11"/>
        <rFont val="Calibri"/>
        <family val="2"/>
      </rPr>
      <t>Albendazole Tablets (11 -19 years)</t>
    </r>
  </si>
  <si>
    <r>
      <t>Line Listing of Comprehensive Lactation Management Centres (CLMC) and Lactation Management Units (LMU)</t>
    </r>
    <r>
      <rPr>
        <b/>
        <sz val="12"/>
        <rFont val="Calibri"/>
        <family val="2"/>
        <scheme val="minor"/>
      </rPr>
      <t xml:space="preserve"> </t>
    </r>
  </si>
  <si>
    <t>Facility type (Medical College/DH/SDH/others)</t>
  </si>
  <si>
    <t>Name of the district where CLMC/LMU is situated</t>
  </si>
  <si>
    <t>Please indicate, CLMC/LMU</t>
  </si>
  <si>
    <t>1.1.2.4</t>
  </si>
  <si>
    <t>Any other (Please specify)</t>
  </si>
  <si>
    <t>Budget head (name)</t>
  </si>
  <si>
    <t>No of CLMCs/LMUs</t>
  </si>
  <si>
    <t>Per Unit cost</t>
  </si>
  <si>
    <t xml:space="preserve">Operational cost for CLMCs/LMUs for supplies consumables, cleaning supplies, office stationary and maintainance of equipments as per functioning of CLMCs and LMUs. The National guidleines and on CLMC (Rs. 2.49/per annum) and LMU (Rs. 1.05 lakhs per annum) </t>
  </si>
  <si>
    <t>5.1.1.3.7</t>
  </si>
  <si>
    <t>Facility based newborn care centre (CLMC/LMU)</t>
  </si>
  <si>
    <t>Any other exquipments</t>
  </si>
  <si>
    <t>For civil infrastructure modifications of CLMC and LMU (As per the Detailed Project report (DPR) submitted by State and as per the National guidleines</t>
  </si>
  <si>
    <t>As per National guidleines for pruchase of exquipments and furniture (one time cost)</t>
  </si>
  <si>
    <t>6.1.1.2.4</t>
  </si>
  <si>
    <t>Establishment of CLMCs and LMUs - Proposal for 2021-22</t>
  </si>
  <si>
    <t>8.1.9.4</t>
  </si>
  <si>
    <t>Staff for CLMCs</t>
  </si>
  <si>
    <t>As per national guidleines</t>
  </si>
  <si>
    <t>8.1.9.5</t>
  </si>
  <si>
    <t>Staff for LMUs</t>
  </si>
  <si>
    <t>S.No</t>
  </si>
  <si>
    <t>Total no. of NHM approved CLMCs</t>
  </si>
  <si>
    <t>CLMCs  progress till 2020-21</t>
  </si>
  <si>
    <t>9.5.2.18</t>
  </si>
  <si>
    <t>16.1.2.2.1</t>
  </si>
  <si>
    <t>3.1.1.1.2</t>
  </si>
  <si>
    <t xml:space="preserve">ASHA incentive under MAA programme </t>
  </si>
  <si>
    <t xml:space="preserve">The quarterly mothers meeting @ Rs 100 per ASHA for conducting 6-8 mother's meeting for promotion of adequate IYCF practices </t>
  </si>
  <si>
    <t>4 days Trainings on IYCF for MOs, SNs, ANMs of all DPs and SCs (ToT, 4 days IYCF Trainings &amp; 1 day Sensitisation on MAA Program)</t>
  </si>
  <si>
    <t xml:space="preserve">Detail training plan for training of SNs and ANMs posted at DPs and SCs.Number of batches, number of participants in the batch and details of training expenditure as per RCH training norms as
One day sensitization ANM/ Nurses/ Doctors of DPs and SCs at District and Block meetings (with orientation on role clarity on breastfeeding and review on breast feeding) along with cost for printing of sensitization module, arranging training etc. </t>
  </si>
  <si>
    <t>Issues in establishment/functionality of CLMCs</t>
  </si>
  <si>
    <t>LMUs  progress till 2020-21</t>
  </si>
  <si>
    <t>Total no. of NHM approved LMUs</t>
  </si>
  <si>
    <t>Issues in establishment/functionality of LMUs</t>
  </si>
  <si>
    <t>Total no of established LMU</t>
  </si>
  <si>
    <t>Total no of functional LMUs</t>
  </si>
  <si>
    <t>Total no of established CLMCs</t>
  </si>
  <si>
    <t>Total no of functional CLMCs</t>
  </si>
  <si>
    <t>12.1.4</t>
  </si>
  <si>
    <t>Printing cost for MAA programme</t>
  </si>
  <si>
    <t>Printing cost of reporting formats/flipcharts etc</t>
  </si>
  <si>
    <t xml:space="preserve">
Media Mix of Mid Media/ Mass Media activities for MAA programme as per MAA guidelines
</t>
  </si>
  <si>
    <t>Proposed for next year</t>
  </si>
  <si>
    <t>No. of delivery points saturated with IYCF training under MAA programme</t>
  </si>
  <si>
    <t>MAA facility level progress</t>
  </si>
  <si>
    <t>Collaborating Institute for IYCF Promotion, if any</t>
  </si>
  <si>
    <r>
      <t xml:space="preserve">Ø  At all Delivery points, Staff nurses and ANMs in the labour room/PNC wards/SNCUs/Peadiaric wards must be trained in IYCF training/IMNCI which also covers this component. A line listing of all delivery points to be undertaken for facilities with already trained staff and training load to be decided appropriately. </t>
    </r>
    <r>
      <rPr>
        <b/>
        <sz val="11"/>
        <rFont val="Calibri"/>
        <family val="2"/>
        <scheme val="minor"/>
      </rPr>
      <t/>
    </r>
  </si>
  <si>
    <t xml:space="preserve">Ø  There should be mechanism to monitor the training output through formats/registers for early initiation of breast feeding, counselling for exclusive breastfeeding, weight monitoring, counselling for complementary feeding. There should be a definite time in which this training load would be finished and in phase wise manner training should be imparted. Printing of registers/formats may thus be undertaken. </t>
  </si>
  <si>
    <t>Additional Information on MAA programme implementation</t>
  </si>
  <si>
    <t xml:space="preserve">Table 1: For Children 6 months  – 59 moths </t>
  </si>
  <si>
    <t>No. of children 6m – 11 months</t>
  </si>
  <si>
    <t>No. of children 12 – 36 months</t>
  </si>
  <si>
    <t>No. of children 3 – 59 months</t>
  </si>
  <si>
    <t>No. of children (6 -  59 months)  covered (column 3+4+5)</t>
  </si>
  <si>
    <t>No. of IFA syrups bottle (50 ml) with auto dispenser required (Unit requirement : 100 ml or 2 bottles (50 ml) /child / year) (including 10% buffer stock)</t>
  </si>
  <si>
    <t>No. of IFA syrups bottle (50 ml) with auto dispenser required for prophylactic treatmemnt (Unit requirement : 100 ml or 2 bottles (50 ml) /child  (including 10% buffer stock)</t>
  </si>
  <si>
    <t xml:space="preserve">Table 2: WIFS Junior For Children 5-9 years </t>
  </si>
  <si>
    <t>No. of children 5 – 9 years (out of school)</t>
  </si>
  <si>
    <t>No. of children 5 – 9 years (school going)</t>
  </si>
  <si>
    <t>No. of IFA tablets required for prophylactic treatment (52 tabs/beneficiary/ year) (including 10% buffer stock)</t>
  </si>
  <si>
    <t>No. of IFA tablets required (2 tab /day for 60 days/ beneficiary) (including 10% buffer stock)</t>
  </si>
  <si>
    <t>Table 3: For adolescents 10-19 years</t>
  </si>
  <si>
    <t>Number of out of school adolescent girls (10-19 years)</t>
  </si>
  <si>
    <t>No. of in-school adolescents 10-19 years</t>
  </si>
  <si>
    <t>Total no. of adolescents 10-19 years (column 3+4)</t>
  </si>
  <si>
    <t>No. of IFA tablets required (2 tab /day for 90 days/ beneficiary) (including 10% buffer stock)</t>
  </si>
  <si>
    <t>Table 4: For Pregnant &amp; Lactating women</t>
  </si>
  <si>
    <t>Total no districts</t>
  </si>
  <si>
    <t>No. of district covered</t>
  </si>
  <si>
    <t>No. of Pregnant women</t>
  </si>
  <si>
    <t>No. of lactating women</t>
  </si>
  <si>
    <t>No of IFA tablets prophylactic required for Pregnant and lactating women (360 tab/beneficiary)(including 10% buffer stock)</t>
  </si>
  <si>
    <t>No of IFA tablets theraputic required for pregnant women with mild and moderate anemia</t>
  </si>
  <si>
    <t xml:space="preserve"># Women in Reproductive Age = [Total No. of Women 20 – 49 years] – [Adolescent girls 15-19 years] – [Pregnant + Lactating Mothers] </t>
  </si>
  <si>
    <t>FY 2020-21 PERFORMANCE</t>
  </si>
  <si>
    <t>No. of IFA bottles distributed</t>
  </si>
  <si>
    <t>No. of IFA bottles stock in hand</t>
  </si>
  <si>
    <t xml:space="preserve">IFA Pink (Junior) </t>
  </si>
  <si>
    <t>No. of IFA Pink tablets purchased</t>
  </si>
  <si>
    <t>No. of IFA Pink tablets distributed</t>
  </si>
  <si>
    <t>No. of IFA Pink tablest stock in hand</t>
  </si>
  <si>
    <t>Rate of one IFA pink tablet (Rs.)</t>
  </si>
  <si>
    <t>Budget approved for IFA supplementation programme (Rs. Lakhs)</t>
  </si>
  <si>
    <t>Expenditure on the IFA  supplementation Programme (Rs. Lakhs)</t>
  </si>
  <si>
    <t>IFA LARGE (Blue)</t>
  </si>
  <si>
    <t>No. of IFA Blue tablets purchased</t>
  </si>
  <si>
    <t>No. of IFA Blue tablets distributed</t>
  </si>
  <si>
    <t>No. of IFA Blue tablest stock in hand</t>
  </si>
  <si>
    <t>Rate of one IFA Blue tablet (Rs.)</t>
  </si>
  <si>
    <t>IFA RED for pregnant, lactating and women of reproductive age</t>
  </si>
  <si>
    <t>No. of IFA Red tablets purchased</t>
  </si>
  <si>
    <t>No. of IFA Red tablets distributed</t>
  </si>
  <si>
    <t>No. of IFA Red tablest stock in hand</t>
  </si>
  <si>
    <t>Rate of one IFA Red tablet (Rs.)</t>
  </si>
  <si>
    <t>a) 6-59 months biweekly IFA</t>
  </si>
  <si>
    <t>b)5-9 years weekly IFA supplementation</t>
  </si>
  <si>
    <t>Adolescents 10-19 years monthly IFA supplementation</t>
  </si>
  <si>
    <t>c) Pregnant and Lactating women 180 IFA supplementation</t>
  </si>
  <si>
    <t>d) WRA weekly IFA supplementation</t>
  </si>
  <si>
    <t>Total number of ANMs in the district</t>
  </si>
  <si>
    <t>Number of ANMs having functional digital invasive hemoglobinometer</t>
  </si>
  <si>
    <t>Total number of RBSK-MHTs in the district</t>
  </si>
  <si>
    <t>Number of RBSK-MHTs having functional digital invaisve hemoglobinometer</t>
  </si>
  <si>
    <t>Vitamin A to be proposed for all under five children in the State/UT.  The formula is as below:</t>
  </si>
  <si>
    <t>Cencus 2011</t>
  </si>
  <si>
    <t>Targate</t>
  </si>
  <si>
    <t>Dr.Sukhdeep Kaur 
sukhdeepkaur@gmail.com
75298-33369</t>
  </si>
  <si>
    <t>0.78 paise/ tablet</t>
  </si>
  <si>
    <t xml:space="preserve">Amritsar </t>
  </si>
  <si>
    <t>Barnala</t>
  </si>
  <si>
    <t>Bathinda</t>
  </si>
  <si>
    <t>Faridkot</t>
  </si>
  <si>
    <t>Fatehgarh Sahib</t>
  </si>
  <si>
    <t>Fazilka</t>
  </si>
  <si>
    <t>Firozpur</t>
  </si>
  <si>
    <t>Gurdaspur</t>
  </si>
  <si>
    <t>Hoshiarpur</t>
  </si>
  <si>
    <t>Jalandhar</t>
  </si>
  <si>
    <t>Kapurthala</t>
  </si>
  <si>
    <t>Ludhiana</t>
  </si>
  <si>
    <t>Mansa</t>
  </si>
  <si>
    <t>Moga</t>
  </si>
  <si>
    <t xml:space="preserve"> SAS Nagar</t>
  </si>
  <si>
    <t>Muktsar</t>
  </si>
  <si>
    <t>Nawanshahr</t>
  </si>
  <si>
    <t>Pathankot</t>
  </si>
  <si>
    <t>Patiala</t>
  </si>
  <si>
    <t>Rupnagar</t>
  </si>
  <si>
    <t>Sangrur</t>
  </si>
  <si>
    <t>Tarn Taran</t>
  </si>
  <si>
    <t>Yes</t>
  </si>
  <si>
    <t>100 ml</t>
  </si>
  <si>
    <t xml:space="preserve">Dr. Inderdeep kaur </t>
  </si>
  <si>
    <t>0.17 LAKH</t>
  </si>
  <si>
    <t>19.71 LAKH</t>
  </si>
  <si>
    <t xml:space="preserve">5.39 LAKH </t>
  </si>
  <si>
    <t>60 LAKH APPROVED UNDE FMR 11.5.1</t>
  </si>
  <si>
    <t xml:space="preserve">5.8 LAKH </t>
  </si>
  <si>
    <t>No of under five children reported with diarrhoea  in the State/UT)</t>
  </si>
  <si>
    <t xml:space="preserve"> IDCF</t>
  </si>
  <si>
    <t xml:space="preserve">No of under five children reported with diarrhoea treated with ORS/Zinc in the State/UT (in this FY) </t>
  </si>
  <si>
    <t>ORS+ZINC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</si>
</sst>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809]General"/>
    <numFmt numFmtId="169" formatCode="0.0%"/>
    <numFmt numFmtId="170" formatCode="_(* #,##0.00000_);_(* \(#,##0.00000\);_(* &quot;-&quot;?????_);_(@_)"/>
  </numFmts>
  <fonts count="6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i/>
      <sz val="11"/>
      <color rgb="FF000000"/>
      <name val="Calibri"/>
      <family val="2"/>
    </font>
    <font>
      <b/>
      <sz val="12"/>
      <color theme="1"/>
      <name val="Calibri"/>
      <family val="2"/>
      <scheme val="minor"/>
    </font>
    <font>
      <sz val="11"/>
      <color rgb="FF000000"/>
      <name val="Calibri"/>
      <family val="2"/>
      <scheme val="minor"/>
    </font>
    <font>
      <sz val="10"/>
      <name val="Arial"/>
      <family val="2"/>
    </font>
    <font>
      <sz val="11"/>
      <color indexed="8"/>
      <name val="Calibri"/>
      <family val="2"/>
    </font>
    <font>
      <u/>
      <sz val="11"/>
      <color indexed="12"/>
      <name val="Calibri"/>
      <family val="2"/>
      <scheme val="minor"/>
    </font>
    <font>
      <sz val="11"/>
      <color rgb="FF000000"/>
      <name val="Calibri"/>
      <family val="2"/>
    </font>
    <font>
      <u/>
      <sz val="10"/>
      <color indexed="12"/>
      <name val="Arial"/>
      <family val="2"/>
    </font>
    <font>
      <u/>
      <sz val="11"/>
      <color indexed="12"/>
      <name val="Arial Narrow"/>
      <family val="2"/>
    </font>
    <font>
      <sz val="12"/>
      <name val="Arial Narrow"/>
      <family val="2"/>
    </font>
    <font>
      <sz val="11"/>
      <color theme="1"/>
      <name val="Calibri"/>
      <family val="2"/>
    </font>
    <font>
      <sz val="10"/>
      <color indexed="8"/>
      <name val="Arial"/>
      <family val="2"/>
    </font>
    <font>
      <b/>
      <sz val="11"/>
      <color rgb="FF000000"/>
      <name val="Calibri"/>
      <family val="2"/>
      <scheme val="minor"/>
    </font>
    <font>
      <sz val="11"/>
      <name val="Calibri"/>
      <family val="2"/>
      <scheme val="minor"/>
    </font>
    <font>
      <u/>
      <sz val="12.65"/>
      <color theme="10"/>
      <name val="Calibri"/>
      <family val="2"/>
    </font>
    <font>
      <b/>
      <sz val="11"/>
      <name val="Calibri"/>
      <family val="2"/>
      <scheme val="minor"/>
    </font>
    <font>
      <b/>
      <sz val="12"/>
      <color indexed="8"/>
      <name val="Calibri"/>
      <family val="2"/>
      <scheme val="minor"/>
    </font>
    <font>
      <sz val="12"/>
      <color theme="1"/>
      <name val="Calibri"/>
      <family val="2"/>
      <scheme val="minor"/>
    </font>
    <font>
      <b/>
      <sz val="12"/>
      <name val="Calibri"/>
      <family val="2"/>
      <scheme val="minor"/>
    </font>
    <font>
      <b/>
      <i/>
      <sz val="11"/>
      <color theme="1"/>
      <name val="Calibri"/>
      <family val="2"/>
      <scheme val="minor"/>
    </font>
    <font>
      <b/>
      <sz val="10"/>
      <name val="Arial"/>
      <family val="2"/>
    </font>
    <font>
      <b/>
      <sz val="10"/>
      <color theme="1"/>
      <name val="Arial"/>
      <family val="2"/>
    </font>
    <font>
      <b/>
      <sz val="16"/>
      <color theme="1"/>
      <name val="Calibri"/>
      <family val="2"/>
      <scheme val="minor"/>
    </font>
    <font>
      <sz val="14"/>
      <name val="Calibri"/>
      <family val="2"/>
    </font>
    <font>
      <b/>
      <sz val="14"/>
      <name val="Calibri"/>
      <family val="2"/>
    </font>
    <font>
      <sz val="12"/>
      <name val="Calibri"/>
      <family val="2"/>
    </font>
    <font>
      <b/>
      <sz val="12"/>
      <name val="Calibri"/>
      <family val="2"/>
    </font>
    <font>
      <b/>
      <sz val="11"/>
      <color rgb="FFFF0000"/>
      <name val="Calibri"/>
      <family val="2"/>
      <scheme val="minor"/>
    </font>
    <font>
      <b/>
      <i/>
      <sz val="11"/>
      <name val="Calibri"/>
      <family val="2"/>
      <scheme val="minor"/>
    </font>
    <font>
      <i/>
      <sz val="11"/>
      <name val="Calibri"/>
      <family val="2"/>
      <scheme val="minor"/>
    </font>
    <font>
      <b/>
      <sz val="11"/>
      <color theme="1"/>
      <name val="Arial"/>
      <family val="2"/>
    </font>
    <font>
      <sz val="11"/>
      <color theme="1"/>
      <name val="Arial"/>
      <family val="2"/>
    </font>
    <font>
      <b/>
      <sz val="10"/>
      <color theme="1"/>
      <name val="Calibri"/>
      <family val="2"/>
      <scheme val="minor"/>
    </font>
    <font>
      <u/>
      <sz val="10"/>
      <color theme="10"/>
      <name val="Arial"/>
      <family val="2"/>
    </font>
    <font>
      <b/>
      <sz val="7"/>
      <name val="Times New Roman"/>
      <family val="1"/>
    </font>
    <font>
      <u/>
      <sz val="9"/>
      <color theme="10"/>
      <name val="Arial"/>
      <family val="2"/>
    </font>
    <font>
      <sz val="4"/>
      <name val="Calibri"/>
      <family val="2"/>
    </font>
    <font>
      <b/>
      <sz val="11"/>
      <name val="Calibri"/>
      <family val="2"/>
    </font>
    <font>
      <sz val="11"/>
      <name val="Calibri"/>
      <family val="2"/>
    </font>
    <font>
      <sz val="7"/>
      <name val="Times New Roman"/>
      <family val="1"/>
    </font>
    <font>
      <b/>
      <i/>
      <sz val="11"/>
      <color theme="1"/>
      <name val="Arial"/>
      <family val="2"/>
    </font>
    <font>
      <b/>
      <sz val="12"/>
      <color rgb="FFFF0000"/>
      <name val="Calibri"/>
      <family val="2"/>
      <scheme val="minor"/>
    </font>
    <font>
      <sz val="9"/>
      <color theme="1"/>
      <name val="Calibri"/>
      <family val="2"/>
      <scheme val="minor"/>
    </font>
    <font>
      <sz val="14"/>
      <color theme="1"/>
      <name val="Calibri"/>
      <family val="2"/>
      <scheme val="minor"/>
    </font>
    <font>
      <b/>
      <sz val="14"/>
      <color rgb="FFFF0000"/>
      <name val="Calibri"/>
      <family val="2"/>
      <scheme val="minor"/>
    </font>
    <font>
      <sz val="12"/>
      <name val="Calibri"/>
      <family val="2"/>
      <scheme val="minor"/>
    </font>
    <font>
      <b/>
      <sz val="14"/>
      <name val="Calibri"/>
      <family val="2"/>
      <scheme val="minor"/>
    </font>
    <font>
      <sz val="14"/>
      <name val="Calibri"/>
      <family val="2"/>
      <scheme val="minor"/>
    </font>
    <font>
      <sz val="12"/>
      <color theme="1"/>
      <name val="Times New Roman"/>
      <family val="1"/>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rgb="FFFFFF00"/>
        <bgColor indexed="64"/>
      </patternFill>
    </fill>
    <fill>
      <patternFill patternType="solid">
        <fgColor indexed="43"/>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1" tint="0.499984740745262"/>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72">
    <xf numFmtId="0" fontId="0" fillId="0" borderId="0"/>
    <xf numFmtId="9" fontId="1" fillId="0" borderId="0" applyFont="0" applyFill="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0" fontId="23" fillId="0" borderId="0" applyFont="0" applyFill="0" applyBorder="0" applyAlignment="0" applyProtection="0"/>
    <xf numFmtId="43" fontId="23" fillId="0" borderId="0" applyFont="0" applyFill="0" applyBorder="0" applyAlignment="0" applyProtection="0"/>
    <xf numFmtId="0" fontId="23" fillId="0" borderId="0" applyFont="0" applyFill="0" applyBorder="0" applyAlignment="0" applyProtection="0"/>
    <xf numFmtId="164" fontId="1"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6" fontId="1" fillId="0" borderId="0" applyFont="0" applyFill="0" applyBorder="0" applyAlignment="0" applyProtection="0"/>
    <xf numFmtId="43" fontId="22" fillId="0" borderId="0" applyFont="0" applyFill="0" applyBorder="0" applyAlignment="0" applyProtection="0"/>
    <xf numFmtId="164" fontId="23"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7"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3"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3"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4" fillId="0" borderId="0" applyNumberFormat="0" applyFill="0" applyBorder="0" applyAlignment="0" applyProtection="0">
      <alignment horizontal="left" indent="1"/>
    </xf>
    <xf numFmtId="44" fontId="22" fillId="0" borderId="0" applyFont="0" applyFill="0" applyBorder="0" applyAlignment="0" applyProtection="0"/>
    <xf numFmtId="167" fontId="1" fillId="0" borderId="0" applyFont="0" applyFill="0" applyBorder="0" applyAlignment="0" applyProtection="0"/>
    <xf numFmtId="168" fontId="25" fillId="0" borderId="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22" fillId="0" borderId="0"/>
    <xf numFmtId="0" fontId="22" fillId="0" borderId="0"/>
    <xf numFmtId="0" fontId="22" fillId="0" borderId="0"/>
    <xf numFmtId="0" fontId="22" fillId="0" borderId="0"/>
    <xf numFmtId="0" fontId="22" fillId="0" borderId="0">
      <alignment vertical="top"/>
    </xf>
    <xf numFmtId="0" fontId="22" fillId="0" borderId="0"/>
    <xf numFmtId="0" fontId="22" fillId="0" borderId="0"/>
    <xf numFmtId="0" fontId="22" fillId="0" borderId="0"/>
    <xf numFmtId="0" fontId="22" fillId="0" borderId="0"/>
    <xf numFmtId="0" fontId="22" fillId="0" borderId="0"/>
    <xf numFmtId="0" fontId="22" fillId="0" borderId="0">
      <alignment vertical="top"/>
    </xf>
    <xf numFmtId="0" fontId="22" fillId="0" borderId="0">
      <alignment vertical="top"/>
    </xf>
    <xf numFmtId="0" fontId="22" fillId="0" borderId="0">
      <alignment vertical="top"/>
    </xf>
    <xf numFmtId="0" fontId="1" fillId="0" borderId="0"/>
    <xf numFmtId="0" fontId="1" fillId="0" borderId="0"/>
    <xf numFmtId="0" fontId="22" fillId="0" borderId="0"/>
    <xf numFmtId="0" fontId="28" fillId="0" borderId="0"/>
    <xf numFmtId="0" fontId="29" fillId="0" borderId="0"/>
    <xf numFmtId="0" fontId="22" fillId="0" borderId="0"/>
    <xf numFmtId="0" fontId="22" fillId="0" borderId="0">
      <alignment vertical="top"/>
    </xf>
    <xf numFmtId="0" fontId="1" fillId="0" borderId="0"/>
    <xf numFmtId="0" fontId="1" fillId="0" borderId="0"/>
    <xf numFmtId="0" fontId="22" fillId="0" borderId="0">
      <alignment vertical="top"/>
    </xf>
    <xf numFmtId="0" fontId="1" fillId="0" borderId="0"/>
    <xf numFmtId="0" fontId="22" fillId="0" borderId="0"/>
    <xf numFmtId="0" fontId="22" fillId="0" borderId="0"/>
    <xf numFmtId="0" fontId="22" fillId="0" borderId="0"/>
    <xf numFmtId="0" fontId="22" fillId="0" borderId="0">
      <alignment vertical="top"/>
    </xf>
    <xf numFmtId="0" fontId="1" fillId="0" borderId="0"/>
    <xf numFmtId="0" fontId="1" fillId="0" borderId="0"/>
    <xf numFmtId="0" fontId="1" fillId="0" borderId="0"/>
    <xf numFmtId="0" fontId="1" fillId="0" borderId="0"/>
    <xf numFmtId="0" fontId="1" fillId="0" borderId="0"/>
    <xf numFmtId="0" fontId="22" fillId="0" borderId="0"/>
    <xf numFmtId="0" fontId="23"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alignment vertical="top"/>
    </xf>
    <xf numFmtId="0" fontId="22" fillId="0" borderId="0"/>
    <xf numFmtId="0" fontId="22" fillId="0" borderId="0">
      <alignment vertical="top"/>
    </xf>
    <xf numFmtId="0" fontId="1" fillId="0" borderId="0"/>
    <xf numFmtId="0" fontId="22" fillId="0" borderId="0"/>
    <xf numFmtId="0" fontId="22" fillId="0" borderId="0">
      <alignment vertical="top"/>
    </xf>
    <xf numFmtId="0" fontId="22" fillId="0" borderId="0"/>
    <xf numFmtId="0" fontId="22" fillId="0" borderId="0">
      <alignment vertical="top"/>
    </xf>
    <xf numFmtId="0" fontId="22" fillId="0" borderId="0"/>
    <xf numFmtId="0" fontId="22" fillId="0" borderId="0"/>
    <xf numFmtId="0" fontId="22" fillId="0" borderId="0"/>
    <xf numFmtId="0" fontId="22" fillId="0" borderId="0"/>
    <xf numFmtId="0" fontId="10" fillId="6" borderId="5" applyNumberFormat="0" applyAlignment="0" applyProtection="0"/>
    <xf numFmtId="9" fontId="22" fillId="0" borderId="0" applyFont="0" applyFill="0" applyBorder="0" applyAlignment="0" applyProtection="0"/>
    <xf numFmtId="9" fontId="23" fillId="0" borderId="0" applyFont="0" applyFill="0" applyBorder="0" applyAlignment="0" applyProtection="0"/>
    <xf numFmtId="0" fontId="30"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0" fontId="22" fillId="37" borderId="0"/>
    <xf numFmtId="0" fontId="33" fillId="0" borderId="0" applyNumberFormat="0" applyFill="0" applyBorder="0" applyAlignment="0" applyProtection="0">
      <alignment vertical="top"/>
      <protection locked="0"/>
    </xf>
    <xf numFmtId="0" fontId="10" fillId="6" borderId="5" applyNumberFormat="0" applyAlignment="0" applyProtection="0"/>
    <xf numFmtId="43" fontId="1" fillId="0" borderId="0" applyFont="0" applyFill="0" applyBorder="0" applyAlignment="0" applyProtection="0"/>
  </cellStyleXfs>
  <cellXfs count="489">
    <xf numFmtId="0" fontId="0" fillId="0" borderId="0" xfId="0"/>
    <xf numFmtId="0" fontId="0" fillId="0" borderId="0" xfId="0" applyAlignment="1">
      <alignment vertical="center"/>
    </xf>
    <xf numFmtId="0" fontId="0" fillId="0" borderId="0" xfId="0" applyAlignment="1">
      <alignment horizontal="center" vertical="center"/>
    </xf>
    <xf numFmtId="0" fontId="16" fillId="33" borderId="9" xfId="0" applyFont="1" applyFill="1" applyBorder="1" applyAlignment="1">
      <alignment horizontal="center" vertical="center" wrapText="1"/>
    </xf>
    <xf numFmtId="0" fontId="0" fillId="0" borderId="9" xfId="0" applyBorder="1" applyAlignment="1">
      <alignment horizontal="center" vertical="center"/>
    </xf>
    <xf numFmtId="0" fontId="21" fillId="32" borderId="9" xfId="0" applyFont="1" applyFill="1" applyBorder="1" applyAlignment="1">
      <alignment vertical="center" wrapText="1"/>
    </xf>
    <xf numFmtId="0" fontId="0" fillId="32" borderId="9" xfId="0" applyFill="1" applyBorder="1" applyAlignment="1">
      <alignment vertical="center" wrapText="1"/>
    </xf>
    <xf numFmtId="0" fontId="0" fillId="0" borderId="9" xfId="0" applyBorder="1" applyAlignment="1">
      <alignment vertical="center"/>
    </xf>
    <xf numFmtId="0" fontId="21" fillId="32" borderId="9" xfId="0" applyFont="1" applyFill="1" applyBorder="1" applyAlignment="1">
      <alignment vertical="center"/>
    </xf>
    <xf numFmtId="0" fontId="0" fillId="32" borderId="9" xfId="0" applyFill="1" applyBorder="1" applyAlignment="1">
      <alignment vertical="center"/>
    </xf>
    <xf numFmtId="0" fontId="16" fillId="0" borderId="9" xfId="0" applyFont="1" applyBorder="1" applyAlignment="1">
      <alignment vertical="center"/>
    </xf>
    <xf numFmtId="0" fontId="0" fillId="0" borderId="9" xfId="0" applyFill="1" applyBorder="1" applyAlignment="1">
      <alignment vertical="center"/>
    </xf>
    <xf numFmtId="0" fontId="0" fillId="36" borderId="9" xfId="0" applyFill="1" applyBorder="1" applyAlignment="1">
      <alignment vertical="center"/>
    </xf>
    <xf numFmtId="0" fontId="0" fillId="0" borderId="0" xfId="0" applyFont="1"/>
    <xf numFmtId="0" fontId="16" fillId="0" borderId="0" xfId="0" applyFont="1" applyAlignment="1">
      <alignment horizontal="left"/>
    </xf>
    <xf numFmtId="0" fontId="31" fillId="40" borderId="13" xfId="0" applyFont="1" applyFill="1" applyBorder="1" applyAlignment="1">
      <alignment horizontal="center" vertical="center" wrapText="1"/>
    </xf>
    <xf numFmtId="0" fontId="16" fillId="0" borderId="10" xfId="0" applyFont="1" applyBorder="1" applyAlignment="1">
      <alignment vertical="top"/>
    </xf>
    <xf numFmtId="0" fontId="16" fillId="0" borderId="11" xfId="0" applyFont="1" applyBorder="1" applyAlignment="1">
      <alignment vertical="top"/>
    </xf>
    <xf numFmtId="0" fontId="16" fillId="0" borderId="12" xfId="0" applyFont="1" applyBorder="1" applyAlignment="1">
      <alignment vertical="top"/>
    </xf>
    <xf numFmtId="0" fontId="0" fillId="0" borderId="9" xfId="0" applyFont="1" applyFill="1" applyBorder="1" applyAlignment="1">
      <alignment horizontal="center" vertical="top" wrapText="1"/>
    </xf>
    <xf numFmtId="0" fontId="0" fillId="32" borderId="9" xfId="118" applyFont="1" applyFill="1" applyBorder="1" applyAlignment="1">
      <alignment vertical="center" wrapText="1"/>
    </xf>
    <xf numFmtId="0" fontId="0" fillId="0" borderId="9"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32" borderId="9" xfId="118" applyFont="1" applyFill="1" applyBorder="1" applyAlignment="1"/>
    <xf numFmtId="0" fontId="0" fillId="32" borderId="9" xfId="0" applyFont="1" applyFill="1" applyBorder="1" applyAlignment="1">
      <alignment horizontal="center" vertical="center" wrapText="1"/>
    </xf>
    <xf numFmtId="0" fontId="16" fillId="36" borderId="9" xfId="0" applyFont="1" applyFill="1" applyBorder="1" applyAlignment="1">
      <alignment horizontal="center" vertical="center"/>
    </xf>
    <xf numFmtId="0" fontId="16" fillId="0" borderId="10" xfId="0" applyFont="1" applyFill="1" applyBorder="1" applyAlignment="1">
      <alignment vertical="top"/>
    </xf>
    <xf numFmtId="0" fontId="16" fillId="0" borderId="11" xfId="0" applyFont="1" applyFill="1" applyBorder="1" applyAlignment="1">
      <alignment vertical="top"/>
    </xf>
    <xf numFmtId="0" fontId="16" fillId="0" borderId="12" xfId="0" applyFont="1" applyFill="1" applyBorder="1" applyAlignment="1">
      <alignment vertical="top"/>
    </xf>
    <xf numFmtId="0" fontId="0" fillId="32" borderId="9" xfId="0" applyFont="1" applyFill="1" applyBorder="1" applyAlignment="1">
      <alignment horizontal="left" vertical="center" wrapText="1"/>
    </xf>
    <xf numFmtId="0" fontId="16" fillId="36" borderId="9" xfId="0" applyFont="1" applyFill="1" applyBorder="1" applyAlignment="1">
      <alignment horizontal="center" vertical="top" wrapText="1"/>
    </xf>
    <xf numFmtId="0" fontId="16" fillId="0" borderId="0" xfId="0" applyFont="1" applyAlignment="1">
      <alignment wrapText="1"/>
    </xf>
    <xf numFmtId="0" fontId="0" fillId="0" borderId="0" xfId="0" applyFont="1" applyAlignment="1">
      <alignment horizontal="center"/>
    </xf>
    <xf numFmtId="0" fontId="16" fillId="0" borderId="15" xfId="0" applyFont="1" applyBorder="1" applyAlignment="1">
      <alignment vertical="center"/>
    </xf>
    <xf numFmtId="0" fontId="20" fillId="0" borderId="0" xfId="0" applyFont="1" applyBorder="1" applyAlignment="1">
      <alignment horizontal="center" vertical="center"/>
    </xf>
    <xf numFmtId="0" fontId="16" fillId="0" borderId="0" xfId="0" applyFont="1" applyBorder="1" applyAlignment="1">
      <alignment vertical="center"/>
    </xf>
    <xf numFmtId="0" fontId="34" fillId="38" borderId="9" xfId="0" applyFont="1" applyFill="1" applyBorder="1" applyAlignment="1">
      <alignment horizontal="center" vertical="center" wrapText="1"/>
    </xf>
    <xf numFmtId="0" fontId="34" fillId="39" borderId="9" xfId="0" applyFont="1" applyFill="1" applyBorder="1" applyAlignment="1">
      <alignment horizontal="center" vertical="center" wrapText="1"/>
    </xf>
    <xf numFmtId="0" fontId="16" fillId="43" borderId="10" xfId="0" applyFont="1" applyFill="1" applyBorder="1" applyAlignment="1">
      <alignment vertical="top"/>
    </xf>
    <xf numFmtId="0" fontId="16" fillId="43" borderId="11" xfId="0" applyFont="1" applyFill="1" applyBorder="1" applyAlignment="1">
      <alignment vertical="top"/>
    </xf>
    <xf numFmtId="0" fontId="16" fillId="43" borderId="12" xfId="0" applyFont="1" applyFill="1" applyBorder="1" applyAlignment="1">
      <alignment vertical="top"/>
    </xf>
    <xf numFmtId="0" fontId="0" fillId="43" borderId="9" xfId="0" applyFont="1" applyFill="1" applyBorder="1"/>
    <xf numFmtId="0" fontId="16" fillId="0" borderId="10" xfId="0" applyFont="1" applyBorder="1" applyAlignment="1">
      <alignment horizontal="center" vertical="center" wrapText="1"/>
    </xf>
    <xf numFmtId="0" fontId="32" fillId="32" borderId="9" xfId="0" applyFont="1" applyFill="1" applyBorder="1" applyAlignment="1">
      <alignment horizontal="left" vertical="center" wrapText="1"/>
    </xf>
    <xf numFmtId="0" fontId="0" fillId="32" borderId="9" xfId="0" applyFill="1" applyBorder="1" applyAlignment="1">
      <alignment horizontal="left" vertical="center" wrapText="1"/>
    </xf>
    <xf numFmtId="0" fontId="0" fillId="0" borderId="9" xfId="0" applyFont="1" applyFill="1" applyBorder="1" applyAlignment="1">
      <alignment horizontal="left" vertical="center" wrapText="1"/>
    </xf>
    <xf numFmtId="0" fontId="0" fillId="44" borderId="9" xfId="0" applyFont="1" applyFill="1" applyBorder="1" applyAlignment="1">
      <alignment horizontal="center"/>
    </xf>
    <xf numFmtId="0" fontId="0" fillId="0" borderId="9" xfId="0" applyFont="1" applyBorder="1" applyAlignment="1">
      <alignment horizontal="center" vertical="top" wrapText="1"/>
    </xf>
    <xf numFmtId="0" fontId="0" fillId="0" borderId="9" xfId="0" applyFont="1" applyBorder="1"/>
    <xf numFmtId="169" fontId="0" fillId="36" borderId="9" xfId="1" applyNumberFormat="1" applyFont="1" applyFill="1" applyBorder="1"/>
    <xf numFmtId="0" fontId="32" fillId="32" borderId="9" xfId="0" applyFont="1" applyFill="1" applyBorder="1" applyAlignment="1">
      <alignment vertical="top" wrapText="1"/>
    </xf>
    <xf numFmtId="0" fontId="0" fillId="32" borderId="10" xfId="0" applyFont="1" applyFill="1" applyBorder="1" applyAlignment="1">
      <alignment vertical="top" wrapText="1"/>
    </xf>
    <xf numFmtId="0" fontId="0" fillId="0" borderId="9" xfId="0" applyFont="1" applyBorder="1" applyAlignment="1">
      <alignment horizontal="center" vertical="center"/>
    </xf>
    <xf numFmtId="0" fontId="0" fillId="44" borderId="9" xfId="0" applyFont="1" applyFill="1" applyBorder="1" applyAlignment="1">
      <alignment horizontal="center" vertical="center"/>
    </xf>
    <xf numFmtId="0" fontId="16" fillId="32" borderId="9" xfId="0" applyFont="1" applyFill="1" applyBorder="1" applyAlignment="1">
      <alignment vertical="top" wrapText="1"/>
    </xf>
    <xf numFmtId="0" fontId="16" fillId="0" borderId="9" xfId="0" applyFont="1" applyFill="1" applyBorder="1" applyAlignment="1">
      <alignment vertical="top" wrapText="1"/>
    </xf>
    <xf numFmtId="0" fontId="16" fillId="0" borderId="9" xfId="0" applyFont="1" applyBorder="1" applyAlignment="1">
      <alignment vertical="top" wrapText="1"/>
    </xf>
    <xf numFmtId="0" fontId="16" fillId="0" borderId="9" xfId="0" applyFont="1" applyBorder="1" applyAlignment="1">
      <alignment horizontal="center" vertical="center" wrapText="1"/>
    </xf>
    <xf numFmtId="0" fontId="16" fillId="36" borderId="9" xfId="0" applyFont="1" applyFill="1" applyBorder="1" applyAlignment="1">
      <alignment vertical="top" wrapText="1"/>
    </xf>
    <xf numFmtId="0" fontId="0" fillId="0" borderId="0" xfId="0" applyFont="1" applyAlignment="1">
      <alignment horizontal="center" vertical="center"/>
    </xf>
    <xf numFmtId="0" fontId="36" fillId="0" borderId="0" xfId="0" applyFont="1"/>
    <xf numFmtId="0" fontId="35" fillId="0" borderId="15" xfId="0" applyFont="1" applyBorder="1" applyAlignment="1">
      <alignment horizontal="center"/>
    </xf>
    <xf numFmtId="0" fontId="35" fillId="34" borderId="12"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Alignment="1">
      <alignment vertical="center"/>
    </xf>
    <xf numFmtId="0" fontId="36" fillId="0" borderId="9" xfId="0" applyFont="1" applyBorder="1" applyAlignment="1">
      <alignment horizontal="center"/>
    </xf>
    <xf numFmtId="0" fontId="0" fillId="32" borderId="9" xfId="0" applyFont="1" applyFill="1" applyBorder="1" applyAlignment="1">
      <alignment vertical="center" wrapText="1"/>
    </xf>
    <xf numFmtId="0" fontId="36" fillId="0" borderId="9" xfId="0" applyFont="1" applyBorder="1"/>
    <xf numFmtId="0" fontId="36" fillId="36" borderId="9" xfId="0" applyFont="1" applyFill="1" applyBorder="1"/>
    <xf numFmtId="0" fontId="36" fillId="32" borderId="9" xfId="0" applyFont="1" applyFill="1" applyBorder="1"/>
    <xf numFmtId="0" fontId="20" fillId="33" borderId="9" xfId="0" applyFont="1" applyFill="1" applyBorder="1"/>
    <xf numFmtId="0" fontId="20" fillId="33" borderId="0" xfId="0" applyFont="1" applyFill="1"/>
    <xf numFmtId="0" fontId="16" fillId="45" borderId="9" xfId="0" applyFont="1" applyFill="1" applyBorder="1" applyAlignment="1">
      <alignment horizontal="center" vertical="center" wrapText="1"/>
    </xf>
    <xf numFmtId="0" fontId="16" fillId="0" borderId="0" xfId="0" applyFont="1" applyAlignment="1">
      <alignment vertical="center"/>
    </xf>
    <xf numFmtId="0" fontId="0" fillId="45" borderId="9" xfId="0" applyFill="1" applyBorder="1" applyAlignment="1">
      <alignment horizontal="center" vertical="center" wrapText="1"/>
    </xf>
    <xf numFmtId="0" fontId="0" fillId="0" borderId="9" xfId="0" applyBorder="1" applyAlignment="1">
      <alignment horizontal="justify" vertical="center" wrapText="1"/>
    </xf>
    <xf numFmtId="0" fontId="16" fillId="36" borderId="9" xfId="0" applyFont="1" applyFill="1" applyBorder="1" applyAlignment="1">
      <alignment horizontal="right" vertical="center" wrapText="1"/>
    </xf>
    <xf numFmtId="0" fontId="0" fillId="0" borderId="0" xfId="0" applyBorder="1" applyAlignment="1">
      <alignment horizontal="justify" vertical="center" wrapText="1"/>
    </xf>
    <xf numFmtId="0" fontId="0" fillId="0" borderId="0" xfId="0" applyAlignment="1">
      <alignment horizontal="justify" vertical="center"/>
    </xf>
    <xf numFmtId="0" fontId="0" fillId="0" borderId="9" xfId="0" applyFill="1" applyBorder="1" applyAlignment="1">
      <alignment horizontal="justify" vertical="center" wrapText="1"/>
    </xf>
    <xf numFmtId="0" fontId="16" fillId="0" borderId="0" xfId="0" applyFont="1" applyFill="1" applyAlignment="1">
      <alignment horizontal="justify" vertical="center"/>
    </xf>
    <xf numFmtId="0" fontId="0" fillId="0" borderId="0" xfId="0" applyFill="1" applyAlignment="1">
      <alignment vertical="center"/>
    </xf>
    <xf numFmtId="0" fontId="16" fillId="0" borderId="0" xfId="0" applyFont="1" applyFill="1" applyAlignment="1">
      <alignment vertical="center"/>
    </xf>
    <xf numFmtId="0" fontId="16" fillId="46" borderId="9"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35" borderId="9" xfId="0" applyFont="1" applyFill="1" applyBorder="1" applyAlignment="1">
      <alignment horizontal="center" vertical="center"/>
    </xf>
    <xf numFmtId="0" fontId="0" fillId="0" borderId="0" xfId="0" applyFill="1" applyAlignment="1">
      <alignment horizontal="center" vertical="center"/>
    </xf>
    <xf numFmtId="0" fontId="39" fillId="0" borderId="9" xfId="108" applyFont="1" applyFill="1" applyBorder="1" applyAlignment="1">
      <alignment vertical="center"/>
    </xf>
    <xf numFmtId="0" fontId="39" fillId="0" borderId="9" xfId="108" applyFont="1" applyFill="1" applyBorder="1" applyAlignment="1">
      <alignment horizontal="center" vertical="center"/>
    </xf>
    <xf numFmtId="0" fontId="22" fillId="0" borderId="9" xfId="108" applyFont="1" applyFill="1" applyBorder="1" applyAlignment="1">
      <alignment horizontal="left" vertical="center" wrapText="1"/>
    </xf>
    <xf numFmtId="0" fontId="39" fillId="49" borderId="9" xfId="108" applyFont="1" applyFill="1" applyBorder="1" applyAlignment="1">
      <alignment vertical="center"/>
    </xf>
    <xf numFmtId="0" fontId="40" fillId="49" borderId="9" xfId="108" applyFont="1" applyFill="1" applyBorder="1" applyAlignment="1">
      <alignment vertical="center"/>
    </xf>
    <xf numFmtId="0" fontId="0" fillId="0" borderId="9" xfId="0" applyFont="1" applyFill="1" applyBorder="1" applyAlignment="1">
      <alignment horizontal="left" vertical="center"/>
    </xf>
    <xf numFmtId="2" fontId="1" fillId="0" borderId="0" xfId="123" applyNumberFormat="1" applyFont="1" applyFill="1" applyBorder="1" applyAlignment="1" applyProtection="1">
      <alignment horizontal="left" vertical="center" wrapText="1"/>
    </xf>
    <xf numFmtId="170" fontId="1" fillId="0" borderId="0" xfId="123" applyNumberFormat="1" applyFont="1" applyFill="1" applyBorder="1" applyAlignment="1" applyProtection="1">
      <alignment horizontal="left" vertical="center" wrapText="1"/>
    </xf>
    <xf numFmtId="0" fontId="32" fillId="0" borderId="0" xfId="0" applyFont="1" applyBorder="1" applyAlignment="1">
      <alignment vertical="center" wrapText="1"/>
    </xf>
    <xf numFmtId="0" fontId="37" fillId="0" borderId="0" xfId="0" applyFont="1" applyBorder="1" applyAlignment="1">
      <alignment horizontal="center" vertical="center" wrapText="1"/>
    </xf>
    <xf numFmtId="0" fontId="32" fillId="41" borderId="0" xfId="0" applyFont="1" applyFill="1" applyBorder="1" applyAlignment="1">
      <alignment vertical="center" wrapText="1"/>
    </xf>
    <xf numFmtId="0" fontId="34" fillId="41" borderId="0" xfId="0" applyFont="1" applyFill="1" applyBorder="1" applyAlignment="1">
      <alignment horizontal="left" vertical="center" wrapText="1"/>
    </xf>
    <xf numFmtId="2" fontId="34" fillId="41" borderId="9" xfId="123" applyNumberFormat="1" applyFont="1" applyFill="1" applyBorder="1" applyAlignment="1" applyProtection="1">
      <alignment vertical="center" wrapText="1"/>
    </xf>
    <xf numFmtId="2" fontId="34" fillId="41" borderId="9" xfId="123" applyNumberFormat="1" applyFont="1" applyFill="1" applyBorder="1" applyAlignment="1" applyProtection="1">
      <alignment horizontal="left" vertical="center" wrapText="1"/>
    </xf>
    <xf numFmtId="2" fontId="34" fillId="41" borderId="9" xfId="123" applyNumberFormat="1" applyFont="1" applyFill="1" applyBorder="1" applyAlignment="1" applyProtection="1">
      <alignment horizontal="center" vertical="center" wrapText="1"/>
    </xf>
    <xf numFmtId="0" fontId="32" fillId="0" borderId="9" xfId="0" applyFont="1" applyBorder="1" applyAlignment="1">
      <alignment vertical="center" wrapText="1"/>
    </xf>
    <xf numFmtId="0" fontId="32" fillId="0" borderId="9" xfId="0" applyFont="1" applyBorder="1" applyAlignment="1">
      <alignment horizontal="center" vertical="center" wrapText="1"/>
    </xf>
    <xf numFmtId="0" fontId="32" fillId="0" borderId="9" xfId="0" applyFont="1" applyFill="1" applyBorder="1" applyAlignment="1">
      <alignment horizontal="center" vertical="center" wrapText="1"/>
    </xf>
    <xf numFmtId="0" fontId="32" fillId="0" borderId="9" xfId="0" applyFont="1" applyBorder="1" applyAlignment="1">
      <alignment horizontal="left" vertical="center" wrapText="1"/>
    </xf>
    <xf numFmtId="0" fontId="34" fillId="0" borderId="0" xfId="0" applyFont="1" applyBorder="1" applyAlignment="1">
      <alignment horizontal="left" vertical="center" wrapText="1"/>
    </xf>
    <xf numFmtId="2" fontId="34" fillId="44" borderId="0" xfId="123" applyNumberFormat="1" applyFont="1" applyFill="1" applyBorder="1" applyAlignment="1" applyProtection="1">
      <alignment vertical="center" wrapText="1"/>
    </xf>
    <xf numFmtId="0" fontId="34" fillId="0" borderId="0" xfId="0" applyFont="1" applyFill="1" applyBorder="1" applyAlignment="1">
      <alignment horizontal="center" vertical="center" wrapText="1"/>
    </xf>
    <xf numFmtId="0" fontId="0" fillId="0" borderId="9" xfId="0" applyFill="1" applyBorder="1" applyAlignment="1">
      <alignment horizontal="center" vertical="center" wrapText="1"/>
    </xf>
    <xf numFmtId="0" fontId="34" fillId="0" borderId="9" xfId="0" applyFont="1" applyFill="1" applyBorder="1" applyAlignment="1">
      <alignment horizontal="center" vertical="center" wrapText="1"/>
    </xf>
    <xf numFmtId="0" fontId="0" fillId="0" borderId="13" xfId="0" applyFont="1" applyFill="1" applyBorder="1" applyAlignment="1">
      <alignment vertical="center" wrapText="1"/>
    </xf>
    <xf numFmtId="0" fontId="34" fillId="40" borderId="9" xfId="0" applyFont="1" applyFill="1" applyBorder="1" applyAlignment="1">
      <alignment horizontal="center" vertical="center" wrapText="1"/>
    </xf>
    <xf numFmtId="0" fontId="34" fillId="0" borderId="0" xfId="0" applyFont="1" applyFill="1" applyBorder="1" applyAlignment="1">
      <alignment vertical="center" wrapText="1"/>
    </xf>
    <xf numFmtId="0" fontId="32" fillId="49" borderId="9" xfId="0" applyFont="1" applyFill="1" applyBorder="1" applyAlignment="1">
      <alignment vertical="center" wrapText="1"/>
    </xf>
    <xf numFmtId="0" fontId="0" fillId="0" borderId="16" xfId="0" applyFont="1" applyFill="1" applyBorder="1" applyAlignment="1">
      <alignment vertical="center" wrapText="1"/>
    </xf>
    <xf numFmtId="0" fontId="34" fillId="40" borderId="9" xfId="0" applyFont="1" applyFill="1" applyBorder="1" applyAlignment="1">
      <alignment vertical="center" wrapText="1"/>
    </xf>
    <xf numFmtId="0" fontId="16" fillId="40" borderId="9" xfId="0" applyFont="1" applyFill="1" applyBorder="1" applyAlignment="1">
      <alignment vertical="center" wrapText="1"/>
    </xf>
    <xf numFmtId="0" fontId="32" fillId="0" borderId="0" xfId="0" applyFont="1" applyFill="1" applyBorder="1" applyAlignment="1">
      <alignment vertical="center" wrapText="1"/>
    </xf>
    <xf numFmtId="0" fontId="0" fillId="0" borderId="9" xfId="0" applyFont="1" applyFill="1" applyBorder="1" applyAlignment="1">
      <alignment vertical="center" wrapText="1"/>
    </xf>
    <xf numFmtId="0" fontId="32" fillId="0" borderId="9" xfId="0" applyFont="1" applyFill="1" applyBorder="1" applyAlignment="1">
      <alignment vertical="center" wrapText="1"/>
    </xf>
    <xf numFmtId="0" fontId="32" fillId="0" borderId="0" xfId="108" applyFont="1" applyAlignment="1">
      <alignment vertical="center"/>
    </xf>
    <xf numFmtId="2" fontId="32" fillId="0" borderId="0" xfId="123" applyNumberFormat="1" applyFont="1" applyFill="1" applyBorder="1" applyAlignment="1" applyProtection="1">
      <alignment horizontal="left" vertical="center" wrapText="1"/>
    </xf>
    <xf numFmtId="0" fontId="32" fillId="0" borderId="0" xfId="0" applyFont="1" applyAlignment="1">
      <alignment horizontal="justify" vertical="center"/>
    </xf>
    <xf numFmtId="0" fontId="32" fillId="0" borderId="0" xfId="0" applyNumberFormat="1"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left" vertical="center"/>
    </xf>
    <xf numFmtId="0" fontId="32" fillId="44" borderId="0" xfId="108" applyFont="1" applyFill="1" applyAlignment="1">
      <alignment vertical="center"/>
    </xf>
    <xf numFmtId="0" fontId="32" fillId="0" borderId="9" xfId="123" applyFont="1" applyFill="1" applyBorder="1" applyAlignment="1" applyProtection="1">
      <alignment horizontal="center" vertical="center" wrapText="1"/>
    </xf>
    <xf numFmtId="0" fontId="32" fillId="0" borderId="9" xfId="123" applyFont="1" applyFill="1" applyBorder="1" applyAlignment="1" applyProtection="1">
      <alignment horizontal="left" vertical="center" wrapText="1"/>
    </xf>
    <xf numFmtId="0" fontId="32" fillId="44" borderId="9" xfId="123" applyFont="1" applyFill="1" applyBorder="1" applyAlignment="1" applyProtection="1">
      <alignment horizontal="left" vertical="center" wrapText="1"/>
    </xf>
    <xf numFmtId="0" fontId="34" fillId="49" borderId="9" xfId="123" applyFont="1" applyFill="1" applyBorder="1" applyAlignment="1" applyProtection="1">
      <alignment horizontal="left" vertical="center" wrapText="1"/>
      <protection locked="0"/>
    </xf>
    <xf numFmtId="1" fontId="34" fillId="44" borderId="9" xfId="123" applyNumberFormat="1" applyFont="1" applyFill="1" applyBorder="1" applyAlignment="1" applyProtection="1">
      <alignment horizontal="left" vertical="center" wrapText="1"/>
    </xf>
    <xf numFmtId="1" fontId="34" fillId="49" borderId="9" xfId="123" applyNumberFormat="1" applyFont="1" applyFill="1" applyBorder="1" applyAlignment="1" applyProtection="1">
      <alignment horizontal="left" vertical="center" wrapText="1"/>
    </xf>
    <xf numFmtId="2" fontId="34" fillId="44" borderId="9" xfId="123" applyNumberFormat="1" applyFont="1" applyFill="1" applyBorder="1" applyAlignment="1" applyProtection="1">
      <alignment horizontal="left" vertical="center" wrapText="1"/>
    </xf>
    <xf numFmtId="1" fontId="34" fillId="44" borderId="9" xfId="123" applyNumberFormat="1" applyFont="1" applyFill="1" applyBorder="1" applyAlignment="1" applyProtection="1">
      <alignment horizontal="left" vertical="center" wrapText="1"/>
      <protection locked="0"/>
    </xf>
    <xf numFmtId="0" fontId="32" fillId="0" borderId="9" xfId="108" applyFont="1" applyFill="1" applyBorder="1" applyAlignment="1">
      <alignment vertical="center"/>
    </xf>
    <xf numFmtId="1" fontId="34" fillId="49" borderId="9" xfId="123" applyNumberFormat="1" applyFont="1" applyFill="1" applyBorder="1" applyAlignment="1" applyProtection="1">
      <alignment horizontal="left" vertical="center" wrapText="1"/>
      <protection locked="0"/>
    </xf>
    <xf numFmtId="0" fontId="34" fillId="44" borderId="0" xfId="108" applyFont="1" applyFill="1" applyAlignment="1">
      <alignment vertical="center"/>
    </xf>
    <xf numFmtId="0" fontId="34" fillId="50" borderId="0" xfId="108" applyFont="1" applyFill="1" applyAlignment="1">
      <alignment vertical="center"/>
    </xf>
    <xf numFmtId="0" fontId="32" fillId="0" borderId="9" xfId="108" applyFont="1" applyBorder="1" applyAlignment="1">
      <alignment horizontal="center" vertical="center"/>
    </xf>
    <xf numFmtId="0" fontId="32" fillId="50" borderId="0" xfId="108" applyFont="1" applyFill="1" applyAlignment="1">
      <alignment vertical="center"/>
    </xf>
    <xf numFmtId="0" fontId="32" fillId="0" borderId="0" xfId="108" applyFont="1" applyBorder="1" applyAlignment="1">
      <alignment vertical="center" wrapText="1"/>
    </xf>
    <xf numFmtId="0" fontId="32" fillId="0" borderId="0" xfId="108" applyFont="1" applyBorder="1" applyAlignment="1">
      <alignment vertical="center"/>
    </xf>
    <xf numFmtId="0" fontId="48" fillId="0" borderId="0" xfId="108" applyFont="1" applyBorder="1" applyAlignment="1">
      <alignment horizontal="justify" vertical="center" wrapText="1"/>
    </xf>
    <xf numFmtId="0" fontId="32" fillId="0" borderId="0" xfId="108" applyFont="1" applyAlignment="1">
      <alignment horizontal="center" vertical="center"/>
    </xf>
    <xf numFmtId="0" fontId="20" fillId="0" borderId="0" xfId="0" applyFont="1" applyAlignment="1">
      <alignment vertical="center" wrapText="1"/>
    </xf>
    <xf numFmtId="0" fontId="0" fillId="0" borderId="0" xfId="0" applyFont="1" applyAlignment="1">
      <alignment vertical="center" wrapText="1"/>
    </xf>
    <xf numFmtId="0" fontId="20" fillId="0" borderId="0" xfId="0" applyFont="1" applyBorder="1" applyAlignment="1">
      <alignment vertical="center" wrapText="1"/>
    </xf>
    <xf numFmtId="0" fontId="16" fillId="0" borderId="0" xfId="0" applyFont="1" applyAlignment="1">
      <alignment vertical="center" wrapText="1"/>
    </xf>
    <xf numFmtId="0" fontId="31" fillId="47" borderId="13" xfId="0" applyFont="1" applyFill="1" applyBorder="1" applyAlignment="1">
      <alignment horizontal="center" vertical="center" wrapText="1"/>
    </xf>
    <xf numFmtId="0" fontId="31" fillId="46" borderId="13" xfId="0" applyFont="1" applyFill="1" applyBorder="1" applyAlignment="1">
      <alignment horizontal="center" vertical="center" wrapText="1"/>
    </xf>
    <xf numFmtId="0" fontId="21" fillId="0" borderId="9" xfId="0" applyFont="1" applyBorder="1" applyAlignment="1">
      <alignment horizontal="left" vertical="center" wrapText="1"/>
    </xf>
    <xf numFmtId="0" fontId="21" fillId="0" borderId="9" xfId="0" applyFont="1" applyFill="1" applyBorder="1" applyAlignment="1">
      <alignment horizontal="center" vertical="center" wrapText="1"/>
    </xf>
    <xf numFmtId="169" fontId="21" fillId="36" borderId="9" xfId="1" applyNumberFormat="1" applyFont="1" applyFill="1" applyBorder="1" applyAlignment="1">
      <alignment horizontal="right" vertical="center" wrapText="1"/>
    </xf>
    <xf numFmtId="0" fontId="0" fillId="0" borderId="9" xfId="0" applyFont="1" applyBorder="1" applyAlignment="1">
      <alignment vertical="center" wrapText="1"/>
    </xf>
    <xf numFmtId="0" fontId="31" fillId="0" borderId="9" xfId="0" applyFont="1" applyFill="1" applyBorder="1" applyAlignment="1">
      <alignment horizontal="right" vertical="center" wrapText="1"/>
    </xf>
    <xf numFmtId="0" fontId="31" fillId="36" borderId="9" xfId="0" applyFont="1" applyFill="1" applyBorder="1" applyAlignment="1">
      <alignment horizontal="right" vertical="center" wrapText="1"/>
    </xf>
    <xf numFmtId="0" fontId="16" fillId="0" borderId="0" xfId="0" applyFont="1" applyAlignment="1">
      <alignment horizontal="right" vertical="center" wrapText="1"/>
    </xf>
    <xf numFmtId="0" fontId="0" fillId="0" borderId="0" xfId="0" applyFont="1" applyFill="1" applyAlignment="1">
      <alignment vertical="center" wrapText="1"/>
    </xf>
    <xf numFmtId="0" fontId="21" fillId="0" borderId="14" xfId="0" applyFont="1" applyFill="1" applyBorder="1" applyAlignment="1">
      <alignment horizontal="center" vertical="center" wrapText="1"/>
    </xf>
    <xf numFmtId="0" fontId="50" fillId="0" borderId="9" xfId="0" applyFont="1" applyBorder="1" applyAlignment="1">
      <alignment horizontal="left" vertical="top" wrapText="1"/>
    </xf>
    <xf numFmtId="0" fontId="0" fillId="0" borderId="9" xfId="0" applyBorder="1"/>
    <xf numFmtId="0" fontId="50" fillId="33" borderId="9" xfId="0" applyFont="1" applyFill="1" applyBorder="1" applyAlignment="1">
      <alignment horizontal="left" vertical="top" wrapText="1"/>
    </xf>
    <xf numFmtId="0" fontId="16" fillId="33" borderId="9" xfId="0" applyFont="1" applyFill="1" applyBorder="1" applyAlignment="1">
      <alignment horizontal="center"/>
    </xf>
    <xf numFmtId="0" fontId="51" fillId="33" borderId="9" xfId="0" applyFont="1" applyFill="1" applyBorder="1" applyAlignment="1">
      <alignment horizontal="center" wrapText="1"/>
    </xf>
    <xf numFmtId="0" fontId="0" fillId="0" borderId="9" xfId="0" applyBorder="1" applyAlignment="1">
      <alignment horizontal="left" vertical="center"/>
    </xf>
    <xf numFmtId="0" fontId="16" fillId="33" borderId="9" xfId="0" applyFont="1" applyFill="1" applyBorder="1" applyAlignment="1">
      <alignment horizontal="left" vertical="center"/>
    </xf>
    <xf numFmtId="0" fontId="16" fillId="33" borderId="9" xfId="0" applyFont="1" applyFill="1" applyBorder="1"/>
    <xf numFmtId="0" fontId="16" fillId="0" borderId="9" xfId="0" applyFont="1" applyFill="1" applyBorder="1" applyAlignment="1">
      <alignment wrapText="1"/>
    </xf>
    <xf numFmtId="0" fontId="0" fillId="36" borderId="9" xfId="0" applyFill="1" applyBorder="1" applyAlignment="1">
      <alignment horizontal="left" vertical="center"/>
    </xf>
    <xf numFmtId="0" fontId="0" fillId="36" borderId="9" xfId="0" applyFill="1" applyBorder="1"/>
    <xf numFmtId="0" fontId="52" fillId="0" borderId="0" xfId="169" applyFont="1" applyAlignment="1" applyProtection="1">
      <alignment vertical="center"/>
    </xf>
    <xf numFmtId="0" fontId="45" fillId="0" borderId="0" xfId="0" applyFont="1" applyAlignment="1">
      <alignment vertical="center"/>
    </xf>
    <xf numFmtId="0" fontId="54" fillId="0" borderId="0" xfId="169" applyFont="1" applyAlignment="1" applyProtection="1">
      <alignment vertical="center"/>
    </xf>
    <xf numFmtId="0" fontId="55" fillId="0" borderId="0" xfId="0" applyFont="1" applyAlignment="1">
      <alignment horizontal="justify" vertical="center"/>
    </xf>
    <xf numFmtId="0" fontId="44" fillId="0" borderId="0" xfId="0" applyFont="1" applyAlignment="1">
      <alignment vertical="center"/>
    </xf>
    <xf numFmtId="0" fontId="57" fillId="0" borderId="0" xfId="0" applyFont="1" applyAlignment="1">
      <alignment vertical="center" wrapText="1"/>
    </xf>
    <xf numFmtId="0" fontId="56" fillId="0" borderId="9" xfId="0" applyFont="1" applyBorder="1" applyAlignment="1">
      <alignment vertical="center" wrapText="1"/>
    </xf>
    <xf numFmtId="0" fontId="57" fillId="0" borderId="9" xfId="0" applyFont="1" applyBorder="1" applyAlignment="1">
      <alignment horizontal="justify" vertical="center" wrapText="1"/>
    </xf>
    <xf numFmtId="0" fontId="0" fillId="0" borderId="9" xfId="0" applyFont="1" applyFill="1" applyBorder="1" applyAlignment="1">
      <alignment horizontal="left" vertical="center" wrapText="1"/>
    </xf>
    <xf numFmtId="0" fontId="56" fillId="0" borderId="9" xfId="0" applyFont="1" applyBorder="1" applyAlignment="1">
      <alignment horizontal="center" vertical="center" wrapText="1"/>
    </xf>
    <xf numFmtId="0" fontId="19" fillId="0" borderId="0" xfId="0" applyFont="1" applyFill="1" applyBorder="1" applyAlignment="1">
      <alignment horizontal="left" vertical="top" wrapText="1"/>
    </xf>
    <xf numFmtId="0" fontId="16" fillId="35" borderId="9" xfId="0" applyFont="1" applyFill="1" applyBorder="1" applyAlignment="1">
      <alignment horizontal="center" vertical="center" wrapText="1"/>
    </xf>
    <xf numFmtId="0" fontId="0" fillId="0" borderId="0" xfId="0" applyFont="1" applyAlignment="1">
      <alignment wrapText="1"/>
    </xf>
    <xf numFmtId="0" fontId="34" fillId="38" borderId="9" xfId="0" applyFont="1" applyFill="1" applyBorder="1" applyAlignment="1">
      <alignment horizontal="center" vertical="center" wrapText="1"/>
    </xf>
    <xf numFmtId="0" fontId="16" fillId="43" borderId="9" xfId="0" applyFont="1" applyFill="1" applyBorder="1" applyAlignment="1">
      <alignment horizontal="left" vertical="top" wrapText="1"/>
    </xf>
    <xf numFmtId="0" fontId="34" fillId="42" borderId="9" xfId="0" applyFont="1" applyFill="1" applyBorder="1" applyAlignment="1">
      <alignment horizontal="center" vertical="center" wrapText="1"/>
    </xf>
    <xf numFmtId="0" fontId="35" fillId="39" borderId="9" xfId="0" applyFont="1" applyFill="1" applyBorder="1" applyAlignment="1">
      <alignment horizontal="center" vertical="center" wrapText="1"/>
    </xf>
    <xf numFmtId="0" fontId="35" fillId="40" borderId="9" xfId="0" applyFont="1" applyFill="1" applyBorder="1" applyAlignment="1">
      <alignment horizontal="center" vertical="center" wrapText="1"/>
    </xf>
    <xf numFmtId="0" fontId="37" fillId="39" borderId="9"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46" fillId="50" borderId="9" xfId="0" applyFont="1" applyFill="1" applyBorder="1" applyAlignment="1">
      <alignment horizontal="center" vertical="center" wrapText="1"/>
    </xf>
    <xf numFmtId="0" fontId="16" fillId="53" borderId="9" xfId="0" applyFont="1" applyFill="1" applyBorder="1" applyAlignment="1">
      <alignment horizontal="center" vertical="center" wrapText="1"/>
    </xf>
    <xf numFmtId="0" fontId="16" fillId="54" borderId="9" xfId="0" applyFont="1" applyFill="1" applyBorder="1" applyAlignment="1">
      <alignment horizontal="center" vertical="center" wrapText="1"/>
    </xf>
    <xf numFmtId="0" fontId="61" fillId="0" borderId="0" xfId="0" applyFont="1" applyAlignment="1">
      <alignment wrapText="1"/>
    </xf>
    <xf numFmtId="0" fontId="16" fillId="39" borderId="13" xfId="0" applyFont="1" applyFill="1" applyBorder="1" applyAlignment="1">
      <alignment horizontal="center" vertical="center" wrapText="1"/>
    </xf>
    <xf numFmtId="0" fontId="19" fillId="0" borderId="0" xfId="0" applyFont="1" applyFill="1" applyBorder="1" applyAlignment="1">
      <alignment horizontal="left" vertical="top" wrapText="1"/>
    </xf>
    <xf numFmtId="0" fontId="34" fillId="41" borderId="9" xfId="0" applyFont="1" applyFill="1" applyBorder="1" applyAlignment="1">
      <alignment horizontal="center" vertical="center" wrapText="1"/>
    </xf>
    <xf numFmtId="0" fontId="32" fillId="0" borderId="9" xfId="0" applyFont="1" applyBorder="1" applyAlignment="1">
      <alignment horizontal="center" vertical="center" wrapText="1"/>
    </xf>
    <xf numFmtId="0" fontId="37" fillId="0" borderId="15" xfId="108" applyFont="1" applyBorder="1" applyAlignment="1">
      <alignment horizontal="center" vertical="center"/>
    </xf>
    <xf numFmtId="0" fontId="0" fillId="55" borderId="9" xfId="0" applyFill="1" applyBorder="1" applyAlignment="1">
      <alignment horizontal="center" vertical="top" wrapText="1"/>
    </xf>
    <xf numFmtId="0" fontId="32" fillId="51" borderId="9" xfId="108" applyFont="1" applyFill="1" applyBorder="1" applyAlignment="1">
      <alignment horizontal="center" vertical="center"/>
    </xf>
    <xf numFmtId="0" fontId="32" fillId="56" borderId="9" xfId="108" applyFont="1" applyFill="1" applyBorder="1" applyAlignment="1">
      <alignment horizontal="center" vertical="center"/>
    </xf>
    <xf numFmtId="0" fontId="32" fillId="0" borderId="9" xfId="108" applyFont="1" applyFill="1" applyBorder="1" applyAlignment="1">
      <alignment horizontal="left" vertical="center" wrapText="1"/>
    </xf>
    <xf numFmtId="2" fontId="34" fillId="44" borderId="9" xfId="123" applyNumberFormat="1" applyFont="1" applyFill="1" applyBorder="1" applyAlignment="1" applyProtection="1">
      <alignment horizontal="center" vertical="center" wrapText="1"/>
    </xf>
    <xf numFmtId="0" fontId="32" fillId="0" borderId="9" xfId="123" applyFont="1" applyFill="1" applyBorder="1" applyAlignment="1" applyProtection="1">
      <alignment horizontal="center" vertical="top" wrapText="1"/>
    </xf>
    <xf numFmtId="2" fontId="34" fillId="49" borderId="13" xfId="123" applyNumberFormat="1" applyFont="1" applyFill="1" applyBorder="1" applyAlignment="1" applyProtection="1">
      <alignment horizontal="center" vertical="center" wrapText="1"/>
    </xf>
    <xf numFmtId="2" fontId="34" fillId="49" borderId="9" xfId="123" applyNumberFormat="1" applyFont="1" applyFill="1" applyBorder="1" applyAlignment="1" applyProtection="1">
      <alignment horizontal="center" vertical="center" wrapText="1"/>
    </xf>
    <xf numFmtId="0" fontId="32" fillId="44" borderId="9" xfId="0" applyFont="1" applyFill="1" applyBorder="1" applyAlignment="1">
      <alignment vertical="top" wrapText="1"/>
    </xf>
    <xf numFmtId="0" fontId="0" fillId="44" borderId="10" xfId="0" applyFont="1" applyFill="1" applyBorder="1" applyAlignment="1">
      <alignment horizontal="center" vertical="center" wrapText="1"/>
    </xf>
    <xf numFmtId="0" fontId="0" fillId="44" borderId="10" xfId="0" applyFont="1" applyFill="1" applyBorder="1" applyAlignment="1">
      <alignment vertical="top" wrapText="1"/>
    </xf>
    <xf numFmtId="0" fontId="0" fillId="44" borderId="9" xfId="0" applyFont="1" applyFill="1" applyBorder="1" applyAlignment="1">
      <alignment horizontal="center" vertical="top" wrapText="1"/>
    </xf>
    <xf numFmtId="0" fontId="16" fillId="44" borderId="9" xfId="0" applyFont="1" applyFill="1" applyBorder="1" applyAlignment="1">
      <alignment vertical="top"/>
    </xf>
    <xf numFmtId="0" fontId="16" fillId="44" borderId="10" xfId="0" applyFont="1" applyFill="1" applyBorder="1" applyAlignment="1">
      <alignment horizontal="right" vertical="center" wrapText="1"/>
    </xf>
    <xf numFmtId="0" fontId="16" fillId="44" borderId="9" xfId="0" applyFont="1" applyFill="1" applyBorder="1" applyAlignment="1">
      <alignment vertical="top" wrapText="1"/>
    </xf>
    <xf numFmtId="49" fontId="32" fillId="44" borderId="9" xfId="123" applyNumberFormat="1" applyFont="1" applyFill="1" applyBorder="1" applyAlignment="1" applyProtection="1">
      <alignment horizontal="center" vertical="center" wrapText="1"/>
    </xf>
    <xf numFmtId="0" fontId="32" fillId="44" borderId="9" xfId="0" applyFont="1" applyFill="1" applyBorder="1" applyAlignment="1">
      <alignment vertical="center" wrapText="1"/>
    </xf>
    <xf numFmtId="0" fontId="18" fillId="0" borderId="0" xfId="0" applyFont="1" applyAlignment="1">
      <alignment horizontal="center" vertical="center"/>
    </xf>
    <xf numFmtId="0" fontId="16" fillId="32" borderId="9" xfId="0" applyFont="1" applyFill="1" applyBorder="1" applyAlignment="1">
      <alignment horizontal="center" vertical="center" wrapText="1"/>
    </xf>
    <xf numFmtId="0" fontId="16" fillId="39"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16" fillId="0" borderId="12" xfId="0" applyFont="1" applyFill="1" applyBorder="1" applyAlignment="1">
      <alignment horizontal="center" vertical="top" wrapText="1"/>
    </xf>
    <xf numFmtId="0" fontId="16" fillId="36" borderId="9" xfId="0" applyFont="1" applyFill="1" applyBorder="1" applyAlignment="1">
      <alignment horizontal="center" vertical="center" wrapText="1"/>
    </xf>
    <xf numFmtId="0" fontId="0" fillId="0" borderId="0" xfId="0" applyFont="1" applyAlignment="1">
      <alignment wrapText="1"/>
    </xf>
    <xf numFmtId="9" fontId="44" fillId="0" borderId="0" xfId="0" applyNumberFormat="1" applyFont="1" applyBorder="1" applyAlignment="1">
      <alignment horizontal="center" vertical="center" wrapText="1"/>
    </xf>
    <xf numFmtId="0" fontId="16" fillId="0" borderId="0" xfId="0" applyFont="1" applyFill="1" applyBorder="1" applyAlignment="1">
      <alignment horizontal="left" vertical="center"/>
    </xf>
    <xf numFmtId="0" fontId="38" fillId="0" borderId="0" xfId="0" applyFont="1" applyFill="1" applyBorder="1" applyAlignment="1">
      <alignment horizontal="center" vertical="center"/>
    </xf>
    <xf numFmtId="0" fontId="39" fillId="40" borderId="9" xfId="108" applyFont="1" applyFill="1" applyBorder="1" applyAlignment="1">
      <alignment horizontal="center" vertical="center"/>
    </xf>
    <xf numFmtId="0" fontId="0" fillId="51" borderId="9" xfId="0" applyFill="1" applyBorder="1"/>
    <xf numFmtId="0" fontId="65" fillId="46" borderId="9" xfId="0" applyFont="1" applyFill="1" applyBorder="1" applyAlignment="1">
      <alignment horizontal="center" vertical="center" wrapText="1"/>
    </xf>
    <xf numFmtId="0" fontId="18" fillId="46" borderId="9" xfId="0" applyFont="1" applyFill="1" applyBorder="1" applyAlignment="1">
      <alignment vertical="center" wrapText="1"/>
    </xf>
    <xf numFmtId="0" fontId="65" fillId="46" borderId="9" xfId="0" applyFont="1" applyFill="1" applyBorder="1" applyAlignment="1">
      <alignment vertical="center" wrapText="1"/>
    </xf>
    <xf numFmtId="0" fontId="66" fillId="49" borderId="9" xfId="0" applyFont="1" applyFill="1" applyBorder="1" applyAlignment="1">
      <alignment vertical="center" wrapText="1"/>
    </xf>
    <xf numFmtId="0" fontId="66" fillId="49" borderId="9" xfId="0" applyFont="1" applyFill="1" applyBorder="1" applyAlignment="1">
      <alignment horizontal="center" vertical="center" wrapText="1"/>
    </xf>
    <xf numFmtId="0" fontId="66" fillId="49" borderId="9" xfId="0" applyFont="1" applyFill="1" applyBorder="1" applyAlignment="1">
      <alignment horizontal="left" vertical="center" wrapText="1"/>
    </xf>
    <xf numFmtId="0" fontId="62" fillId="49" borderId="9" xfId="0" applyFont="1" applyFill="1" applyBorder="1" applyAlignment="1">
      <alignment vertical="center" wrapText="1"/>
    </xf>
    <xf numFmtId="0" fontId="0" fillId="0" borderId="0" xfId="0" applyFill="1" applyBorder="1" applyAlignment="1">
      <alignment horizontal="justify" vertical="center" wrapText="1"/>
    </xf>
    <xf numFmtId="0" fontId="0" fillId="0" borderId="13" xfId="0" applyFill="1" applyBorder="1" applyAlignment="1">
      <alignment horizontal="justify" vertical="center" wrapText="1"/>
    </xf>
    <xf numFmtId="0" fontId="39" fillId="0" borderId="0" xfId="108" applyFont="1" applyFill="1" applyBorder="1" applyAlignment="1">
      <alignment horizontal="center" vertical="center"/>
    </xf>
    <xf numFmtId="0" fontId="22" fillId="0" borderId="0" xfId="108" applyFont="1" applyFill="1" applyBorder="1" applyAlignment="1">
      <alignment horizontal="left" vertical="center" wrapText="1"/>
    </xf>
    <xf numFmtId="0" fontId="39" fillId="0" borderId="0" xfId="108" applyFont="1" applyFill="1" applyBorder="1" applyAlignment="1">
      <alignment vertical="center"/>
    </xf>
    <xf numFmtId="0" fontId="45" fillId="0" borderId="0" xfId="0" applyFont="1" applyBorder="1" applyAlignment="1">
      <alignment horizontal="center" vertical="center" wrapText="1"/>
    </xf>
    <xf numFmtId="0" fontId="46" fillId="50" borderId="15" xfId="0" applyFont="1" applyFill="1" applyBorder="1" applyAlignment="1">
      <alignment horizontal="center" vertical="center"/>
    </xf>
    <xf numFmtId="0" fontId="0" fillId="55" borderId="16" xfId="0" applyFill="1" applyBorder="1" applyAlignment="1">
      <alignment horizontal="center" vertical="top" wrapText="1"/>
    </xf>
    <xf numFmtId="0" fontId="16" fillId="53" borderId="17" xfId="0" applyFont="1" applyFill="1" applyBorder="1" applyAlignment="1">
      <alignment horizontal="center" vertical="top" wrapText="1"/>
    </xf>
    <xf numFmtId="0" fontId="32" fillId="0" borderId="9" xfId="108" applyFont="1" applyBorder="1" applyAlignment="1">
      <alignment vertical="center"/>
    </xf>
    <xf numFmtId="0" fontId="32" fillId="49" borderId="9" xfId="108" applyFont="1" applyFill="1" applyBorder="1" applyAlignment="1">
      <alignment vertical="center"/>
    </xf>
    <xf numFmtId="0" fontId="37" fillId="0" borderId="15" xfId="108" applyFont="1" applyBorder="1" applyAlignment="1">
      <alignment horizontal="center" vertical="center"/>
    </xf>
    <xf numFmtId="2" fontId="34" fillId="41" borderId="9" xfId="123" applyNumberFormat="1" applyFont="1" applyFill="1" applyBorder="1" applyAlignment="1" applyProtection="1">
      <alignment horizontal="center" vertical="center" wrapText="1"/>
    </xf>
    <xf numFmtId="0" fontId="36" fillId="44" borderId="9" xfId="0" applyFont="1" applyFill="1" applyBorder="1" applyAlignment="1">
      <alignment horizontal="center" vertical="center"/>
    </xf>
    <xf numFmtId="0" fontId="20" fillId="44" borderId="9" xfId="0" applyFont="1" applyFill="1" applyBorder="1" applyAlignment="1">
      <alignment horizontal="center"/>
    </xf>
    <xf numFmtId="0" fontId="20" fillId="44" borderId="9" xfId="170" applyFont="1" applyFill="1" applyBorder="1" applyAlignment="1">
      <alignment horizontal="center"/>
    </xf>
    <xf numFmtId="0" fontId="20" fillId="44" borderId="9" xfId="0" applyFont="1" applyFill="1" applyBorder="1" applyAlignment="1">
      <alignment horizontal="center" wrapText="1"/>
    </xf>
    <xf numFmtId="0" fontId="0" fillId="0" borderId="9" xfId="0" applyBorder="1" applyAlignment="1">
      <alignment horizontal="center" vertical="center" wrapText="1"/>
    </xf>
    <xf numFmtId="0" fontId="39" fillId="0" borderId="9" xfId="108" applyFont="1" applyBorder="1" applyAlignment="1">
      <alignment vertical="center" wrapText="1"/>
    </xf>
    <xf numFmtId="0" fontId="32" fillId="44" borderId="9" xfId="0" applyFont="1" applyFill="1" applyBorder="1" applyAlignment="1" applyProtection="1">
      <alignment horizontal="right" vertical="center" wrapText="1"/>
      <protection locked="0"/>
    </xf>
    <xf numFmtId="0" fontId="1" fillId="0" borderId="9" xfId="136" applyFont="1" applyBorder="1" applyAlignment="1" applyProtection="1">
      <alignment horizontal="center" vertical="center" wrapText="1"/>
      <protection locked="0"/>
    </xf>
    <xf numFmtId="2" fontId="39" fillId="0" borderId="9" xfId="108" applyNumberFormat="1" applyFont="1" applyFill="1" applyBorder="1" applyAlignment="1">
      <alignment vertical="center"/>
    </xf>
    <xf numFmtId="0" fontId="16" fillId="39" borderId="18" xfId="0" applyFont="1" applyFill="1" applyBorder="1" applyAlignment="1">
      <alignment horizontal="center" vertical="center" wrapText="1"/>
    </xf>
    <xf numFmtId="0" fontId="16" fillId="39" borderId="19" xfId="0" applyFont="1" applyFill="1" applyBorder="1" applyAlignment="1">
      <alignment horizontal="center" vertical="center" wrapText="1"/>
    </xf>
    <xf numFmtId="0" fontId="16" fillId="39" borderId="29" xfId="0" applyFont="1" applyFill="1" applyBorder="1" applyAlignment="1">
      <alignment horizontal="center" vertical="center" wrapText="1"/>
    </xf>
    <xf numFmtId="0" fontId="16" fillId="39" borderId="30" xfId="0" applyFont="1" applyFill="1" applyBorder="1" applyAlignment="1">
      <alignment horizontal="center" vertical="center" wrapText="1"/>
    </xf>
    <xf numFmtId="0" fontId="16" fillId="53" borderId="18" xfId="0" applyFont="1" applyFill="1" applyBorder="1" applyAlignment="1">
      <alignment horizontal="center" vertical="center" wrapText="1"/>
    </xf>
    <xf numFmtId="0" fontId="16" fillId="53" borderId="19" xfId="0" applyFont="1" applyFill="1" applyBorder="1" applyAlignment="1">
      <alignment horizontal="center" vertical="center" wrapText="1"/>
    </xf>
    <xf numFmtId="0" fontId="16" fillId="53" borderId="29" xfId="0" applyFont="1" applyFill="1" applyBorder="1" applyAlignment="1">
      <alignment horizontal="center" vertical="center" wrapText="1"/>
    </xf>
    <xf numFmtId="0" fontId="16" fillId="53" borderId="30" xfId="0" applyFont="1" applyFill="1" applyBorder="1" applyAlignment="1">
      <alignment horizontal="center" vertical="center" wrapText="1"/>
    </xf>
    <xf numFmtId="0" fontId="16" fillId="35" borderId="18" xfId="0" applyFont="1" applyFill="1" applyBorder="1" applyAlignment="1">
      <alignment horizontal="center" vertical="center" wrapText="1"/>
    </xf>
    <xf numFmtId="0" fontId="16" fillId="35" borderId="19" xfId="0" applyFont="1" applyFill="1" applyBorder="1" applyAlignment="1">
      <alignment horizontal="center" vertical="center" wrapText="1"/>
    </xf>
    <xf numFmtId="0" fontId="16" fillId="35" borderId="29" xfId="0" applyFont="1" applyFill="1" applyBorder="1" applyAlignment="1">
      <alignment horizontal="center" vertical="center" wrapText="1"/>
    </xf>
    <xf numFmtId="0" fontId="16" fillId="35" borderId="30" xfId="0" applyFont="1" applyFill="1" applyBorder="1" applyAlignment="1">
      <alignment horizontal="center" vertical="center" wrapText="1"/>
    </xf>
    <xf numFmtId="0" fontId="0" fillId="54" borderId="28" xfId="0" applyFill="1" applyBorder="1" applyAlignment="1">
      <alignment horizontal="center" vertical="center" wrapText="1"/>
    </xf>
    <xf numFmtId="0" fontId="0" fillId="54" borderId="0" xfId="0" applyFill="1" applyBorder="1" applyAlignment="1">
      <alignment horizontal="center" vertical="center" wrapText="1"/>
    </xf>
    <xf numFmtId="0" fontId="0" fillId="54" borderId="0" xfId="0" applyFill="1" applyAlignment="1">
      <alignment horizontal="center" vertical="center" wrapText="1"/>
    </xf>
    <xf numFmtId="0" fontId="0" fillId="41" borderId="18" xfId="0" applyFill="1" applyBorder="1" applyAlignment="1">
      <alignment horizontal="center" vertical="center" wrapText="1"/>
    </xf>
    <xf numFmtId="0" fontId="0" fillId="41" borderId="19" xfId="0" applyFill="1" applyBorder="1" applyAlignment="1">
      <alignment horizontal="center" vertical="center" wrapText="1"/>
    </xf>
    <xf numFmtId="0" fontId="0" fillId="41" borderId="29" xfId="0" applyFill="1" applyBorder="1" applyAlignment="1">
      <alignment horizontal="center" vertical="center" wrapText="1"/>
    </xf>
    <xf numFmtId="0" fontId="0" fillId="41" borderId="30" xfId="0" applyFill="1" applyBorder="1" applyAlignment="1">
      <alignment horizontal="center" vertical="center" wrapText="1"/>
    </xf>
    <xf numFmtId="0" fontId="46" fillId="50" borderId="10" xfId="0" applyFont="1" applyFill="1" applyBorder="1" applyAlignment="1">
      <alignment horizontal="center" vertical="center"/>
    </xf>
    <xf numFmtId="0" fontId="46" fillId="50" borderId="11" xfId="0" applyFont="1" applyFill="1" applyBorder="1" applyAlignment="1">
      <alignment horizontal="center" vertical="center"/>
    </xf>
    <xf numFmtId="0" fontId="18" fillId="0" borderId="0" xfId="0" applyFont="1" applyAlignment="1">
      <alignment horizontal="center" vertical="center"/>
    </xf>
    <xf numFmtId="0" fontId="19" fillId="0" borderId="0" xfId="0" applyFont="1" applyFill="1" applyBorder="1" applyAlignment="1">
      <alignment horizontal="left" vertical="top" wrapText="1"/>
    </xf>
    <xf numFmtId="0" fontId="16" fillId="32" borderId="9" xfId="0" applyFont="1" applyFill="1" applyBorder="1" applyAlignment="1">
      <alignment horizontal="center" vertical="center"/>
    </xf>
    <xf numFmtId="0" fontId="16" fillId="32" borderId="9" xfId="0" applyFont="1" applyFill="1" applyBorder="1" applyAlignment="1">
      <alignment horizontal="center" vertical="center" wrapText="1"/>
    </xf>
    <xf numFmtId="0" fontId="16" fillId="33" borderId="9" xfId="0" applyFont="1" applyFill="1" applyBorder="1" applyAlignment="1">
      <alignment horizontal="center" vertical="center"/>
    </xf>
    <xf numFmtId="0" fontId="60" fillId="34" borderId="18" xfId="0" applyFont="1" applyFill="1" applyBorder="1" applyAlignment="1">
      <alignment horizontal="center" vertical="center" wrapText="1"/>
    </xf>
    <xf numFmtId="0" fontId="60" fillId="34" borderId="14" xfId="0" applyFont="1" applyFill="1" applyBorder="1" applyAlignment="1">
      <alignment horizontal="center" vertical="center" wrapText="1"/>
    </xf>
    <xf numFmtId="0" fontId="60" fillId="34" borderId="19" xfId="0" applyFont="1" applyFill="1" applyBorder="1" applyAlignment="1">
      <alignment horizontal="center" vertical="center" wrapText="1"/>
    </xf>
    <xf numFmtId="0" fontId="0" fillId="36" borderId="0" xfId="0" applyFont="1" applyFill="1" applyAlignment="1">
      <alignment wrapText="1"/>
    </xf>
    <xf numFmtId="0" fontId="62" fillId="55" borderId="9" xfId="0" applyFont="1" applyFill="1" applyBorder="1" applyAlignment="1">
      <alignment horizontal="center" wrapText="1"/>
    </xf>
    <xf numFmtId="0" fontId="16" fillId="57" borderId="28" xfId="0" applyFont="1" applyFill="1" applyBorder="1" applyAlignment="1">
      <alignment horizontal="center" wrapText="1"/>
    </xf>
    <xf numFmtId="0" fontId="16" fillId="57" borderId="0" xfId="0" applyFont="1" applyFill="1" applyAlignment="1">
      <alignment horizontal="center" wrapText="1"/>
    </xf>
    <xf numFmtId="0" fontId="16" fillId="0" borderId="10" xfId="0" applyFont="1" applyFill="1" applyBorder="1" applyAlignment="1">
      <alignment horizontal="center" vertical="top" wrapText="1"/>
    </xf>
    <xf numFmtId="0" fontId="16" fillId="0" borderId="12" xfId="0" applyFont="1" applyFill="1" applyBorder="1" applyAlignment="1">
      <alignment horizontal="center" vertical="top" wrapText="1"/>
    </xf>
    <xf numFmtId="0" fontId="16" fillId="0" borderId="14" xfId="0" applyFont="1" applyBorder="1" applyAlignment="1">
      <alignment horizontal="left"/>
    </xf>
    <xf numFmtId="0" fontId="16" fillId="0" borderId="0" xfId="0" applyFont="1" applyAlignment="1">
      <alignment horizontal="center"/>
    </xf>
    <xf numFmtId="0" fontId="16" fillId="39"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44" fillId="0" borderId="26" xfId="0" applyFont="1" applyBorder="1" applyAlignment="1">
      <alignment horizontal="center" vertical="center" wrapText="1"/>
    </xf>
    <xf numFmtId="0" fontId="44" fillId="0" borderId="20" xfId="0" applyFont="1" applyBorder="1" applyAlignment="1">
      <alignment horizontal="center" vertical="center" wrapText="1"/>
    </xf>
    <xf numFmtId="9" fontId="44" fillId="0" borderId="20" xfId="0" applyNumberFormat="1" applyFont="1" applyBorder="1" applyAlignment="1">
      <alignment horizontal="center" vertical="center" wrapText="1"/>
    </xf>
    <xf numFmtId="9" fontId="44" fillId="0" borderId="27" xfId="0" applyNumberFormat="1" applyFont="1" applyBorder="1" applyAlignment="1">
      <alignment horizontal="center" vertical="center" wrapText="1"/>
    </xf>
    <xf numFmtId="0" fontId="44" fillId="0" borderId="24" xfId="0" applyFont="1" applyBorder="1" applyAlignment="1">
      <alignment horizontal="center" vertical="center" wrapText="1"/>
    </xf>
    <xf numFmtId="0" fontId="44" fillId="0" borderId="0" xfId="0" applyFont="1" applyBorder="1" applyAlignment="1">
      <alignment horizontal="center" vertical="center" wrapText="1"/>
    </xf>
    <xf numFmtId="9" fontId="44" fillId="0" borderId="0" xfId="0" applyNumberFormat="1" applyFont="1" applyBorder="1" applyAlignment="1">
      <alignment horizontal="center" vertical="center" wrapText="1"/>
    </xf>
    <xf numFmtId="9" fontId="44" fillId="0" borderId="25" xfId="0" applyNumberFormat="1" applyFont="1" applyBorder="1" applyAlignment="1">
      <alignment horizontal="center" vertical="center" wrapText="1"/>
    </xf>
    <xf numFmtId="0" fontId="39" fillId="0" borderId="9" xfId="108" applyFont="1" applyFill="1" applyBorder="1" applyAlignment="1">
      <alignment horizontal="left" vertical="top" wrapText="1"/>
    </xf>
    <xf numFmtId="2" fontId="41" fillId="0" borderId="0" xfId="123" applyNumberFormat="1" applyFont="1" applyFill="1" applyBorder="1" applyAlignment="1" applyProtection="1">
      <alignment horizontal="center" vertical="center" wrapText="1"/>
    </xf>
    <xf numFmtId="0" fontId="42" fillId="0" borderId="0" xfId="123" applyFont="1" applyBorder="1" applyAlignment="1">
      <alignment horizontal="left" vertical="center" wrapText="1"/>
    </xf>
    <xf numFmtId="0" fontId="44" fillId="0" borderId="20" xfId="0" applyFont="1" applyBorder="1" applyAlignment="1">
      <alignment horizontal="left" vertical="center"/>
    </xf>
    <xf numFmtId="0" fontId="45" fillId="0" borderId="21" xfId="0" applyFont="1" applyBorder="1" applyAlignment="1">
      <alignment horizontal="center" vertical="center" wrapText="1"/>
    </xf>
    <xf numFmtId="0" fontId="45" fillId="0" borderId="22" xfId="0" applyFont="1" applyBorder="1" applyAlignment="1">
      <alignment horizontal="center" vertical="center" wrapText="1"/>
    </xf>
    <xf numFmtId="0" fontId="45" fillId="0" borderId="23" xfId="0" applyFont="1" applyBorder="1" applyAlignment="1">
      <alignment horizontal="center" vertical="center" wrapText="1"/>
    </xf>
    <xf numFmtId="0" fontId="39" fillId="0" borderId="10" xfId="108" applyFont="1" applyFill="1" applyBorder="1" applyAlignment="1">
      <alignment horizontal="left" vertical="center" wrapText="1"/>
    </xf>
    <xf numFmtId="0" fontId="39" fillId="0" borderId="12" xfId="108" applyFont="1" applyFill="1" applyBorder="1" applyAlignment="1">
      <alignment horizontal="left" vertical="center" wrapText="1"/>
    </xf>
    <xf numFmtId="0" fontId="63" fillId="0" borderId="0" xfId="0" applyFont="1" applyAlignment="1">
      <alignment horizontal="center" vertical="center"/>
    </xf>
    <xf numFmtId="0" fontId="16" fillId="0" borderId="0" xfId="0" applyFont="1" applyBorder="1" applyAlignment="1">
      <alignment horizontal="left" vertical="center"/>
    </xf>
    <xf numFmtId="0" fontId="16" fillId="0" borderId="0" xfId="0" applyFont="1" applyAlignment="1">
      <alignment horizontal="left" vertical="center"/>
    </xf>
    <xf numFmtId="0" fontId="0" fillId="0" borderId="0" xfId="0" applyBorder="1" applyAlignment="1">
      <alignment horizontal="center" vertical="center" wrapText="1"/>
    </xf>
    <xf numFmtId="0" fontId="16" fillId="0" borderId="9" xfId="0" applyFont="1" applyFill="1" applyBorder="1" applyAlignment="1">
      <alignment vertical="center"/>
    </xf>
    <xf numFmtId="0" fontId="16" fillId="0" borderId="0" xfId="0" applyFont="1" applyFill="1" applyBorder="1" applyAlignment="1">
      <alignment horizontal="left" vertical="center"/>
    </xf>
    <xf numFmtId="0" fontId="38" fillId="0" borderId="0" xfId="0" applyFont="1" applyFill="1" applyBorder="1" applyAlignment="1">
      <alignment horizontal="center" vertical="center"/>
    </xf>
    <xf numFmtId="0" fontId="16" fillId="48" borderId="0" xfId="0" applyFont="1" applyFill="1" applyBorder="1" applyAlignment="1">
      <alignment horizontal="center" vertical="center"/>
    </xf>
    <xf numFmtId="0" fontId="39" fillId="40" borderId="9" xfId="108" applyFont="1" applyFill="1" applyBorder="1" applyAlignment="1">
      <alignment horizontal="center" vertical="center"/>
    </xf>
    <xf numFmtId="0" fontId="39" fillId="0" borderId="9" xfId="108" applyFont="1" applyFill="1" applyBorder="1" applyAlignment="1">
      <alignment horizontal="left" vertical="center"/>
    </xf>
    <xf numFmtId="0" fontId="16" fillId="36" borderId="9" xfId="0" applyFont="1" applyFill="1" applyBorder="1" applyAlignment="1">
      <alignment horizontal="center" vertical="center" wrapText="1"/>
    </xf>
    <xf numFmtId="0" fontId="0" fillId="36" borderId="9" xfId="0" applyFont="1" applyFill="1" applyBorder="1" applyAlignment="1">
      <alignment horizontal="center" wrapText="1"/>
    </xf>
    <xf numFmtId="0" fontId="16" fillId="36" borderId="9" xfId="0" applyFont="1" applyFill="1" applyBorder="1" applyAlignment="1">
      <alignment horizontal="center" wrapText="1"/>
    </xf>
    <xf numFmtId="0" fontId="20" fillId="0" borderId="15" xfId="0" applyFont="1" applyBorder="1" applyAlignment="1">
      <alignment horizontal="center" vertical="center"/>
    </xf>
    <xf numFmtId="0" fontId="16" fillId="41" borderId="16" xfId="0" applyFont="1" applyFill="1" applyBorder="1" applyAlignment="1">
      <alignment horizontal="center" vertical="center" wrapText="1"/>
    </xf>
    <xf numFmtId="0" fontId="16" fillId="41" borderId="13" xfId="0" applyFont="1" applyFill="1" applyBorder="1" applyAlignment="1">
      <alignment horizontal="center" vertical="center" wrapText="1"/>
    </xf>
    <xf numFmtId="0" fontId="34" fillId="40" borderId="16" xfId="0" applyFont="1" applyFill="1" applyBorder="1" applyAlignment="1">
      <alignment horizontal="center" vertical="center" wrapText="1"/>
    </xf>
    <xf numFmtId="0" fontId="34" fillId="40" borderId="13" xfId="0" applyFont="1" applyFill="1" applyBorder="1" applyAlignment="1">
      <alignment horizontal="center" vertical="center" wrapText="1"/>
    </xf>
    <xf numFmtId="0" fontId="16" fillId="0" borderId="14" xfId="0" applyFont="1" applyBorder="1" applyAlignment="1">
      <alignment vertical="center" wrapText="1"/>
    </xf>
    <xf numFmtId="0" fontId="34" fillId="42" borderId="9" xfId="0" applyFont="1" applyFill="1" applyBorder="1" applyAlignment="1">
      <alignment horizontal="center" vertical="center" wrapText="1"/>
    </xf>
    <xf numFmtId="0" fontId="34" fillId="42" borderId="16" xfId="0" applyFont="1" applyFill="1" applyBorder="1" applyAlignment="1">
      <alignment horizontal="center" vertical="center" wrapText="1"/>
    </xf>
    <xf numFmtId="0" fontId="34" fillId="42" borderId="13" xfId="0" applyFont="1" applyFill="1" applyBorder="1" applyAlignment="1">
      <alignment horizontal="center" vertical="center" wrapText="1"/>
    </xf>
    <xf numFmtId="0" fontId="16" fillId="34" borderId="16" xfId="0" applyFont="1" applyFill="1" applyBorder="1" applyAlignment="1">
      <alignment horizontal="center" vertical="center" wrapText="1"/>
    </xf>
    <xf numFmtId="0" fontId="16" fillId="34" borderId="13" xfId="0" applyFont="1" applyFill="1" applyBorder="1" applyAlignment="1">
      <alignment horizontal="center" vertical="center" wrapText="1"/>
    </xf>
    <xf numFmtId="0" fontId="34" fillId="38" borderId="9" xfId="0" applyFont="1" applyFill="1" applyBorder="1" applyAlignment="1">
      <alignment horizontal="center" vertical="center" wrapText="1"/>
    </xf>
    <xf numFmtId="0" fontId="34" fillId="34" borderId="16" xfId="0" applyFont="1" applyFill="1" applyBorder="1" applyAlignment="1">
      <alignment horizontal="center" vertical="center" wrapText="1"/>
    </xf>
    <xf numFmtId="0" fontId="34" fillId="34" borderId="13" xfId="0" applyFont="1" applyFill="1" applyBorder="1" applyAlignment="1">
      <alignment horizontal="center" vertical="center" wrapText="1"/>
    </xf>
    <xf numFmtId="0" fontId="34" fillId="38" borderId="16"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16" fillId="43" borderId="9" xfId="0" applyFont="1" applyFill="1" applyBorder="1" applyAlignment="1">
      <alignment horizontal="left" vertical="top" wrapText="1"/>
    </xf>
    <xf numFmtId="0" fontId="34" fillId="39" borderId="10" xfId="0" applyFont="1" applyFill="1" applyBorder="1" applyAlignment="1">
      <alignment horizontal="center" vertical="center" wrapText="1"/>
    </xf>
    <xf numFmtId="0" fontId="34" fillId="39" borderId="12" xfId="0" applyFont="1" applyFill="1" applyBorder="1" applyAlignment="1">
      <alignment horizontal="center" vertical="center" wrapText="1"/>
    </xf>
    <xf numFmtId="0" fontId="34" fillId="39" borderId="16" xfId="0" applyFont="1" applyFill="1" applyBorder="1" applyAlignment="1">
      <alignment horizontal="center" vertical="center" wrapText="1"/>
    </xf>
    <xf numFmtId="0" fontId="34" fillId="39" borderId="13" xfId="0" applyFont="1" applyFill="1" applyBorder="1" applyAlignment="1">
      <alignment horizontal="center" vertical="center" wrapText="1"/>
    </xf>
    <xf numFmtId="0" fontId="35" fillId="0" borderId="15" xfId="0" applyFont="1" applyBorder="1" applyAlignment="1">
      <alignment horizontal="left"/>
    </xf>
    <xf numFmtId="0" fontId="20" fillId="41" borderId="9" xfId="0" applyFont="1" applyFill="1" applyBorder="1" applyAlignment="1">
      <alignment horizontal="center" vertical="center"/>
    </xf>
    <xf numFmtId="0" fontId="16" fillId="41" borderId="17" xfId="0" applyFont="1" applyFill="1" applyBorder="1" applyAlignment="1">
      <alignment horizontal="center" vertical="center" wrapText="1"/>
    </xf>
    <xf numFmtId="0" fontId="35" fillId="39" borderId="9" xfId="0" applyFont="1" applyFill="1" applyBorder="1" applyAlignment="1">
      <alignment horizontal="center" vertical="center" wrapText="1"/>
    </xf>
    <xf numFmtId="0" fontId="35" fillId="45" borderId="10" xfId="0" applyFont="1" applyFill="1" applyBorder="1" applyAlignment="1">
      <alignment horizontal="center" vertical="center" wrapText="1"/>
    </xf>
    <xf numFmtId="0" fontId="35" fillId="45" borderId="11" xfId="0" applyFont="1" applyFill="1" applyBorder="1" applyAlignment="1">
      <alignment horizontal="center" vertical="center" wrapText="1"/>
    </xf>
    <xf numFmtId="0" fontId="35" fillId="45" borderId="12" xfId="0" applyFont="1" applyFill="1" applyBorder="1" applyAlignment="1">
      <alignment horizontal="center" vertical="center" wrapText="1"/>
    </xf>
    <xf numFmtId="0" fontId="35" fillId="46" borderId="10" xfId="0" applyFont="1" applyFill="1" applyBorder="1" applyAlignment="1">
      <alignment horizontal="center" vertical="center" wrapText="1"/>
    </xf>
    <xf numFmtId="0" fontId="35" fillId="46" borderId="11" xfId="0" applyFont="1" applyFill="1" applyBorder="1" applyAlignment="1">
      <alignment horizontal="center" vertical="center" wrapText="1"/>
    </xf>
    <xf numFmtId="0" fontId="35" fillId="46" borderId="12" xfId="0" applyFont="1" applyFill="1" applyBorder="1" applyAlignment="1">
      <alignment horizontal="center" vertical="center" wrapText="1"/>
    </xf>
    <xf numFmtId="0" fontId="35" fillId="40" borderId="10" xfId="0" applyFont="1" applyFill="1" applyBorder="1" applyAlignment="1">
      <alignment horizontal="center" vertical="center" wrapText="1"/>
    </xf>
    <xf numFmtId="0" fontId="35" fillId="40" borderId="11" xfId="0" applyFont="1" applyFill="1" applyBorder="1" applyAlignment="1">
      <alignment horizontal="center" vertical="center" wrapText="1"/>
    </xf>
    <xf numFmtId="0" fontId="35" fillId="40" borderId="12" xfId="0" applyFont="1" applyFill="1" applyBorder="1" applyAlignment="1">
      <alignment horizontal="center" vertical="center" wrapText="1"/>
    </xf>
    <xf numFmtId="0" fontId="35" fillId="46" borderId="16" xfId="0" applyFont="1" applyFill="1" applyBorder="1" applyAlignment="1">
      <alignment horizontal="center" vertical="top" wrapText="1"/>
    </xf>
    <xf numFmtId="0" fontId="35" fillId="46" borderId="13" xfId="0" applyFont="1" applyFill="1" applyBorder="1" applyAlignment="1">
      <alignment horizontal="center" vertical="top" wrapText="1"/>
    </xf>
    <xf numFmtId="0" fontId="35" fillId="40" borderId="16" xfId="0" applyFont="1" applyFill="1" applyBorder="1" applyAlignment="1">
      <alignment horizontal="center" vertical="top" wrapText="1"/>
    </xf>
    <xf numFmtId="0" fontId="35" fillId="40" borderId="13" xfId="0" applyFont="1" applyFill="1" applyBorder="1" applyAlignment="1">
      <alignment horizontal="center" vertical="top" wrapText="1"/>
    </xf>
    <xf numFmtId="0" fontId="35" fillId="45" borderId="16" xfId="0" applyFont="1" applyFill="1" applyBorder="1" applyAlignment="1">
      <alignment horizontal="center" vertical="top" wrapText="1"/>
    </xf>
    <xf numFmtId="0" fontId="35" fillId="45" borderId="13" xfId="0" applyFont="1" applyFill="1" applyBorder="1" applyAlignment="1">
      <alignment horizontal="center" vertical="top" wrapText="1"/>
    </xf>
    <xf numFmtId="0" fontId="37" fillId="39" borderId="9" xfId="0" applyFont="1" applyFill="1" applyBorder="1" applyAlignment="1">
      <alignment horizontal="center" vertical="center" wrapText="1"/>
    </xf>
    <xf numFmtId="0" fontId="35" fillId="34" borderId="10" xfId="0" applyFont="1" applyFill="1" applyBorder="1" applyAlignment="1">
      <alignment horizontal="center" vertical="center" wrapText="1"/>
    </xf>
    <xf numFmtId="0" fontId="35" fillId="34" borderId="11" xfId="0" applyFont="1" applyFill="1" applyBorder="1" applyAlignment="1">
      <alignment horizontal="center" vertical="center" wrapText="1"/>
    </xf>
    <xf numFmtId="0" fontId="37" fillId="45" borderId="9" xfId="0" applyFont="1" applyFill="1" applyBorder="1" applyAlignment="1">
      <alignment horizontal="center" vertical="center" wrapText="1"/>
    </xf>
    <xf numFmtId="0" fontId="37" fillId="47" borderId="10" xfId="0" applyFont="1" applyFill="1" applyBorder="1" applyAlignment="1">
      <alignment horizontal="center" vertical="center" wrapText="1"/>
    </xf>
    <xf numFmtId="0" fontId="37" fillId="47" borderId="11" xfId="0" applyFont="1" applyFill="1" applyBorder="1" applyAlignment="1">
      <alignment horizontal="center" vertical="center" wrapText="1"/>
    </xf>
    <xf numFmtId="0" fontId="37" fillId="47" borderId="12" xfId="0" applyFont="1" applyFill="1" applyBorder="1" applyAlignment="1">
      <alignment horizontal="center" vertical="center" wrapText="1"/>
    </xf>
    <xf numFmtId="0" fontId="20" fillId="40" borderId="12" xfId="0" applyFont="1" applyFill="1" applyBorder="1" applyAlignment="1">
      <alignment horizontal="center" vertical="center" wrapText="1"/>
    </xf>
    <xf numFmtId="0" fontId="35" fillId="34" borderId="9" xfId="0" applyFont="1" applyFill="1" applyBorder="1" applyAlignment="1">
      <alignment horizontal="center" vertical="top" wrapText="1"/>
    </xf>
    <xf numFmtId="0" fontId="37" fillId="47" borderId="9" xfId="0" applyFont="1" applyFill="1" applyBorder="1" applyAlignment="1">
      <alignment horizontal="center" vertical="center" wrapText="1"/>
    </xf>
    <xf numFmtId="0" fontId="35" fillId="40" borderId="18" xfId="0" applyFont="1" applyFill="1" applyBorder="1" applyAlignment="1">
      <alignment horizontal="center" vertical="center" wrapText="1"/>
    </xf>
    <xf numFmtId="0" fontId="35" fillId="40" borderId="14" xfId="0" applyFont="1" applyFill="1" applyBorder="1" applyAlignment="1">
      <alignment horizontal="center" vertical="center" wrapText="1"/>
    </xf>
    <xf numFmtId="0" fontId="35" fillId="40" borderId="19" xfId="0" applyFont="1" applyFill="1" applyBorder="1" applyAlignment="1">
      <alignment horizontal="center" vertical="center" wrapText="1"/>
    </xf>
    <xf numFmtId="0" fontId="37" fillId="45" borderId="9" xfId="0" applyFont="1" applyFill="1" applyBorder="1" applyAlignment="1">
      <alignment horizontal="center" vertical="top" wrapText="1"/>
    </xf>
    <xf numFmtId="0" fontId="35" fillId="40" borderId="9" xfId="0" applyFont="1" applyFill="1" applyBorder="1" applyAlignment="1">
      <alignment horizontal="center" vertical="center" wrapText="1"/>
    </xf>
    <xf numFmtId="0" fontId="0" fillId="0" borderId="0" xfId="0" applyFont="1" applyAlignment="1">
      <alignment wrapText="1"/>
    </xf>
    <xf numFmtId="0" fontId="20" fillId="0" borderId="15" xfId="0" applyFont="1" applyBorder="1" applyAlignment="1">
      <alignment horizontal="center" vertical="center" wrapText="1"/>
    </xf>
    <xf numFmtId="0" fontId="32" fillId="44" borderId="0" xfId="0" applyFont="1" applyFill="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center"/>
    </xf>
    <xf numFmtId="0" fontId="32" fillId="44" borderId="10" xfId="0" applyFont="1" applyFill="1" applyBorder="1" applyAlignment="1">
      <alignment vertical="center" wrapText="1"/>
    </xf>
    <xf numFmtId="0" fontId="32" fillId="44" borderId="12" xfId="0" applyFont="1" applyFill="1" applyBorder="1" applyAlignment="1">
      <alignment vertical="center" wrapText="1"/>
    </xf>
    <xf numFmtId="2" fontId="34" fillId="50" borderId="0" xfId="123" applyNumberFormat="1" applyFont="1" applyFill="1" applyBorder="1" applyAlignment="1" applyProtection="1">
      <alignment horizontal="center" vertical="center" wrapText="1"/>
    </xf>
    <xf numFmtId="0" fontId="32" fillId="0" borderId="0" xfId="0" applyNumberFormat="1" applyFont="1" applyAlignment="1">
      <alignment horizontal="left" vertical="center" wrapText="1"/>
    </xf>
    <xf numFmtId="0" fontId="0" fillId="0" borderId="9" xfId="0" applyFont="1" applyFill="1" applyBorder="1" applyAlignment="1">
      <alignment horizontal="left" vertical="center" wrapText="1"/>
    </xf>
    <xf numFmtId="0" fontId="65" fillId="46" borderId="16" xfId="0" applyFont="1" applyFill="1" applyBorder="1" applyAlignment="1">
      <alignment horizontal="center" vertical="center" wrapText="1"/>
    </xf>
    <xf numFmtId="0" fontId="65" fillId="46" borderId="17" xfId="0" applyFont="1" applyFill="1" applyBorder="1" applyAlignment="1">
      <alignment horizontal="center" vertical="center" wrapText="1"/>
    </xf>
    <xf numFmtId="0" fontId="65" fillId="46" borderId="13" xfId="0" applyFont="1"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3" xfId="0" applyFill="1" applyBorder="1" applyAlignment="1">
      <alignment vertical="center" wrapText="1"/>
    </xf>
    <xf numFmtId="0" fontId="64" fillId="0" borderId="0" xfId="0" applyFont="1" applyBorder="1" applyAlignment="1">
      <alignment horizontal="center" vertical="center" wrapText="1"/>
    </xf>
    <xf numFmtId="0" fontId="37" fillId="0" borderId="0" xfId="0" applyFont="1" applyBorder="1" applyAlignment="1">
      <alignment horizontal="center" vertical="center" wrapText="1"/>
    </xf>
    <xf numFmtId="2" fontId="34" fillId="41" borderId="0" xfId="123" applyNumberFormat="1" applyFont="1" applyFill="1" applyBorder="1" applyAlignment="1" applyProtection="1">
      <alignment horizontal="center" vertical="center" wrapText="1"/>
    </xf>
    <xf numFmtId="0" fontId="34" fillId="38" borderId="9" xfId="108" applyFont="1" applyFill="1" applyBorder="1" applyAlignment="1">
      <alignment horizontal="center" vertical="center" wrapText="1"/>
    </xf>
    <xf numFmtId="0" fontId="0" fillId="0" borderId="17" xfId="0" applyFont="1" applyFill="1" applyBorder="1" applyAlignment="1">
      <alignment vertical="center" wrapText="1"/>
    </xf>
    <xf numFmtId="0" fontId="0" fillId="0" borderId="13" xfId="0" applyFont="1" applyFill="1" applyBorder="1" applyAlignment="1">
      <alignment vertical="center" wrapText="1"/>
    </xf>
    <xf numFmtId="0" fontId="65" fillId="50" borderId="10" xfId="0" applyFont="1" applyFill="1" applyBorder="1" applyAlignment="1">
      <alignment horizontal="center" vertical="center" wrapText="1"/>
    </xf>
    <xf numFmtId="0" fontId="65" fillId="50" borderId="11" xfId="0" applyFont="1" applyFill="1" applyBorder="1" applyAlignment="1">
      <alignment horizontal="center" vertical="center" wrapText="1"/>
    </xf>
    <xf numFmtId="0" fontId="65" fillId="50" borderId="12" xfId="0" applyFont="1" applyFill="1" applyBorder="1" applyAlignment="1">
      <alignment horizontal="center" vertical="center" wrapText="1"/>
    </xf>
    <xf numFmtId="0" fontId="34" fillId="50" borderId="28" xfId="108" applyFont="1" applyFill="1" applyBorder="1" applyAlignment="1">
      <alignment horizontal="center" vertical="center"/>
    </xf>
    <xf numFmtId="0" fontId="34" fillId="50" borderId="0" xfId="108" applyFont="1" applyFill="1" applyBorder="1" applyAlignment="1">
      <alignment horizontal="center" vertical="center"/>
    </xf>
    <xf numFmtId="0" fontId="32" fillId="0" borderId="28" xfId="108" applyFont="1" applyBorder="1" applyAlignment="1">
      <alignment horizontal="left" vertical="center" wrapText="1"/>
    </xf>
    <xf numFmtId="0" fontId="32" fillId="0" borderId="0" xfId="108" applyFont="1" applyBorder="1" applyAlignment="1">
      <alignment horizontal="left" vertical="center" wrapText="1"/>
    </xf>
    <xf numFmtId="0" fontId="34" fillId="0" borderId="9" xfId="108" applyFont="1" applyBorder="1" applyAlignment="1">
      <alignment horizontal="left" vertical="center" wrapText="1"/>
    </xf>
    <xf numFmtId="0" fontId="32" fillId="0" borderId="9" xfId="108" applyFont="1" applyBorder="1" applyAlignment="1">
      <alignment horizontal="left" vertical="center" wrapText="1"/>
    </xf>
    <xf numFmtId="0" fontId="32" fillId="51" borderId="10" xfId="108" applyFont="1" applyFill="1" applyBorder="1" applyAlignment="1">
      <alignment vertical="center"/>
    </xf>
    <xf numFmtId="0" fontId="32" fillId="51" borderId="12" xfId="108" applyFont="1" applyFill="1" applyBorder="1" applyAlignment="1">
      <alignment vertical="center"/>
    </xf>
    <xf numFmtId="0" fontId="32" fillId="0" borderId="9" xfId="108" applyFont="1" applyBorder="1" applyAlignment="1">
      <alignment vertical="center"/>
    </xf>
    <xf numFmtId="0" fontId="32" fillId="49" borderId="9" xfId="108" applyFont="1" applyFill="1" applyBorder="1" applyAlignment="1">
      <alignment vertical="center"/>
    </xf>
    <xf numFmtId="0" fontId="32" fillId="0" borderId="10" xfId="108" applyFont="1" applyBorder="1" applyAlignment="1">
      <alignment vertical="center"/>
    </xf>
    <xf numFmtId="0" fontId="32" fillId="0" borderId="12" xfId="108" applyFont="1" applyBorder="1" applyAlignment="1">
      <alignment vertical="center"/>
    </xf>
    <xf numFmtId="0" fontId="32" fillId="0" borderId="10" xfId="108" applyFont="1" applyBorder="1" applyAlignment="1">
      <alignment horizontal="left" vertical="top"/>
    </xf>
    <xf numFmtId="0" fontId="32" fillId="0" borderId="12" xfId="108" applyFont="1" applyBorder="1" applyAlignment="1">
      <alignment horizontal="left" vertical="top"/>
    </xf>
    <xf numFmtId="0" fontId="32" fillId="51" borderId="11" xfId="108" applyFont="1" applyFill="1" applyBorder="1" applyAlignment="1">
      <alignment vertical="center"/>
    </xf>
    <xf numFmtId="0" fontId="32" fillId="56" borderId="10" xfId="108" applyFont="1" applyFill="1" applyBorder="1" applyAlignment="1">
      <alignment vertical="center"/>
    </xf>
    <xf numFmtId="0" fontId="32" fillId="56" borderId="12" xfId="108" applyFont="1" applyFill="1" applyBorder="1" applyAlignment="1">
      <alignment vertical="center"/>
    </xf>
    <xf numFmtId="0" fontId="37" fillId="0" borderId="15" xfId="108" applyFont="1" applyBorder="1" applyAlignment="1">
      <alignment horizontal="center" vertical="center"/>
    </xf>
    <xf numFmtId="2" fontId="34" fillId="41" borderId="9" xfId="123" applyNumberFormat="1" applyFont="1" applyFill="1" applyBorder="1" applyAlignment="1" applyProtection="1">
      <alignment horizontal="center" vertical="center" wrapText="1"/>
    </xf>
    <xf numFmtId="2" fontId="34" fillId="41" borderId="16" xfId="123" applyNumberFormat="1" applyFont="1" applyFill="1" applyBorder="1" applyAlignment="1" applyProtection="1">
      <alignment horizontal="center" vertical="center" wrapText="1"/>
    </xf>
    <xf numFmtId="2" fontId="34" fillId="41" borderId="13" xfId="123" applyNumberFormat="1" applyFont="1" applyFill="1" applyBorder="1" applyAlignment="1" applyProtection="1">
      <alignment horizontal="center" vertical="center" wrapText="1"/>
    </xf>
    <xf numFmtId="0" fontId="34" fillId="40" borderId="10" xfId="108" applyFont="1" applyFill="1" applyBorder="1" applyAlignment="1">
      <alignment horizontal="left" vertical="center"/>
    </xf>
    <xf numFmtId="0" fontId="34" fillId="40" borderId="11" xfId="108" applyFont="1" applyFill="1" applyBorder="1" applyAlignment="1">
      <alignment horizontal="left" vertical="center"/>
    </xf>
    <xf numFmtId="0" fontId="34" fillId="40" borderId="12" xfId="108" applyFont="1" applyFill="1" applyBorder="1" applyAlignment="1">
      <alignment horizontal="left" vertical="center"/>
    </xf>
    <xf numFmtId="0" fontId="34" fillId="40" borderId="9" xfId="108" applyFont="1" applyFill="1" applyBorder="1" applyAlignment="1">
      <alignment horizontal="center" vertical="center"/>
    </xf>
    <xf numFmtId="0" fontId="34" fillId="44" borderId="10" xfId="108" applyFont="1" applyFill="1" applyBorder="1" applyAlignment="1">
      <alignment vertical="center"/>
    </xf>
    <xf numFmtId="0" fontId="32" fillId="44" borderId="12" xfId="108" applyFont="1" applyFill="1" applyBorder="1" applyAlignment="1">
      <alignment vertical="center"/>
    </xf>
    <xf numFmtId="0" fontId="49" fillId="39" borderId="9" xfId="0" applyFont="1" applyFill="1" applyBorder="1" applyAlignment="1">
      <alignment horizontal="center" vertical="center" wrapText="1"/>
    </xf>
    <xf numFmtId="0" fontId="49" fillId="39" borderId="10" xfId="0" applyFont="1" applyFill="1" applyBorder="1" applyAlignment="1">
      <alignment horizontal="center" vertical="center" wrapText="1"/>
    </xf>
    <xf numFmtId="0" fontId="49" fillId="39" borderId="11" xfId="0" applyFont="1" applyFill="1" applyBorder="1" applyAlignment="1">
      <alignment horizontal="center" vertical="center" wrapText="1"/>
    </xf>
    <xf numFmtId="0" fontId="49" fillId="39" borderId="12" xfId="0" applyFont="1" applyFill="1" applyBorder="1" applyAlignment="1">
      <alignment horizontal="center" vertical="center" wrapText="1"/>
    </xf>
    <xf numFmtId="2" fontId="34" fillId="41" borderId="10" xfId="123" applyNumberFormat="1" applyFont="1" applyFill="1" applyBorder="1" applyAlignment="1" applyProtection="1">
      <alignment horizontal="center" vertical="center" wrapText="1"/>
    </xf>
    <xf numFmtId="2" fontId="34" fillId="41" borderId="11" xfId="123" applyNumberFormat="1" applyFont="1" applyFill="1" applyBorder="1" applyAlignment="1" applyProtection="1">
      <alignment horizontal="center" vertical="center" wrapText="1"/>
    </xf>
    <xf numFmtId="2" fontId="34" fillId="41" borderId="12" xfId="123" applyNumberFormat="1" applyFont="1" applyFill="1" applyBorder="1" applyAlignment="1" applyProtection="1">
      <alignment horizontal="center" vertical="center" wrapText="1"/>
    </xf>
    <xf numFmtId="0" fontId="0" fillId="50" borderId="0" xfId="0" applyFill="1" applyAlignment="1">
      <alignment horizontal="center" wrapText="1"/>
    </xf>
    <xf numFmtId="0" fontId="57" fillId="0" borderId="9" xfId="0" applyFont="1" applyBorder="1" applyAlignment="1">
      <alignment horizontal="left" vertical="center" wrapText="1"/>
    </xf>
    <xf numFmtId="0" fontId="44" fillId="0" borderId="0" xfId="0" applyFont="1" applyAlignment="1">
      <alignment horizontal="left" vertical="center" wrapText="1"/>
    </xf>
    <xf numFmtId="0" fontId="56" fillId="0" borderId="9" xfId="0" applyFont="1" applyBorder="1" applyAlignment="1">
      <alignment horizontal="center" vertical="center" wrapText="1"/>
    </xf>
    <xf numFmtId="0" fontId="51" fillId="0" borderId="16"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3" xfId="0" applyFont="1" applyBorder="1" applyAlignment="1">
      <alignment horizontal="center" vertical="center" wrapText="1"/>
    </xf>
    <xf numFmtId="0" fontId="0" fillId="0" borderId="9" xfId="0" applyBorder="1" applyAlignment="1">
      <alignment horizontal="center" vertical="top" wrapText="1"/>
    </xf>
    <xf numFmtId="0" fontId="49" fillId="39" borderId="29" xfId="0" applyFont="1" applyFill="1" applyBorder="1" applyAlignment="1">
      <alignment horizontal="center" vertical="center" wrapText="1"/>
    </xf>
    <xf numFmtId="0" fontId="49" fillId="39" borderId="15" xfId="0" applyFont="1" applyFill="1" applyBorder="1" applyAlignment="1">
      <alignment horizontal="center" vertical="center" wrapText="1"/>
    </xf>
    <xf numFmtId="0" fontId="18" fillId="50" borderId="9" xfId="0" applyFont="1" applyFill="1" applyBorder="1" applyAlignment="1">
      <alignment horizontal="center"/>
    </xf>
    <xf numFmtId="0" fontId="0" fillId="51" borderId="9" xfId="0" applyFill="1" applyBorder="1" applyAlignment="1">
      <alignment horizontal="left" vertical="top" wrapText="1"/>
    </xf>
    <xf numFmtId="0" fontId="0" fillId="51" borderId="16" xfId="0" applyFill="1" applyBorder="1" applyAlignment="1">
      <alignment horizontal="right" vertical="top" wrapText="1"/>
    </xf>
    <xf numFmtId="0" fontId="0" fillId="51" borderId="17" xfId="0" applyFill="1" applyBorder="1" applyAlignment="1">
      <alignment horizontal="right" vertical="top" wrapText="1"/>
    </xf>
    <xf numFmtId="0" fontId="0" fillId="51" borderId="13" xfId="0" applyFill="1" applyBorder="1" applyAlignment="1">
      <alignment horizontal="right" vertical="top" wrapText="1"/>
    </xf>
    <xf numFmtId="0" fontId="0" fillId="51" borderId="9" xfId="0" applyFill="1" applyBorder="1" applyAlignment="1">
      <alignment horizontal="center"/>
    </xf>
    <xf numFmtId="0" fontId="31" fillId="47" borderId="9" xfId="0" applyFont="1" applyFill="1" applyBorder="1" applyAlignment="1">
      <alignment horizontal="center" vertical="center" wrapText="1"/>
    </xf>
    <xf numFmtId="0" fontId="31" fillId="46" borderId="9" xfId="0" applyFont="1" applyFill="1" applyBorder="1" applyAlignment="1">
      <alignment horizontal="center" vertical="center" wrapText="1"/>
    </xf>
    <xf numFmtId="0" fontId="31" fillId="51" borderId="16" xfId="0" applyFont="1" applyFill="1" applyBorder="1" applyAlignment="1">
      <alignment horizontal="center" vertical="center" wrapText="1"/>
    </xf>
    <xf numFmtId="0" fontId="31" fillId="51" borderId="13" xfId="0" applyFont="1" applyFill="1" applyBorder="1" applyAlignment="1">
      <alignment horizontal="center" vertical="center" wrapText="1"/>
    </xf>
    <xf numFmtId="43" fontId="67" fillId="0" borderId="9" xfId="171" applyFont="1" applyFill="1" applyBorder="1" applyAlignment="1" applyProtection="1">
      <alignment horizontal="center" vertical="center" wrapText="1"/>
    </xf>
    <xf numFmtId="0" fontId="0" fillId="54" borderId="0" xfId="0" applyFill="1" applyAlignment="1">
      <alignment horizontal="center"/>
    </xf>
    <xf numFmtId="0" fontId="0" fillId="0" borderId="0" xfId="0" applyAlignment="1">
      <alignment horizontal="center"/>
    </xf>
    <xf numFmtId="0" fontId="50" fillId="0" borderId="9" xfId="0" applyFont="1" applyBorder="1" applyAlignment="1">
      <alignment horizontal="center" vertical="top" wrapText="1"/>
    </xf>
    <xf numFmtId="0" fontId="0" fillId="0" borderId="9" xfId="0" applyBorder="1" applyAlignment="1">
      <alignment horizontal="center"/>
    </xf>
    <xf numFmtId="0" fontId="16" fillId="0" borderId="9" xfId="0" applyFont="1" applyBorder="1" applyAlignment="1">
      <alignment horizontal="center"/>
    </xf>
    <xf numFmtId="0" fontId="51" fillId="0" borderId="9" xfId="0" applyFont="1" applyBorder="1" applyAlignment="1">
      <alignment horizontal="center" wrapText="1"/>
    </xf>
    <xf numFmtId="0" fontId="0" fillId="0" borderId="9" xfId="0" applyBorder="1" applyAlignment="1">
      <alignment horizontal="center" wrapText="1"/>
    </xf>
    <xf numFmtId="0" fontId="16" fillId="0" borderId="10" xfId="0" applyFont="1" applyBorder="1" applyAlignment="1">
      <alignment horizontal="center" vertical="center"/>
    </xf>
    <xf numFmtId="0" fontId="16" fillId="0" borderId="12" xfId="0" applyFont="1" applyBorder="1" applyAlignment="1">
      <alignment horizontal="center" vertical="center"/>
    </xf>
    <xf numFmtId="0" fontId="49" fillId="52" borderId="10" xfId="0" applyFont="1" applyFill="1" applyBorder="1" applyAlignment="1">
      <alignment horizontal="center" vertical="center"/>
    </xf>
    <xf numFmtId="0" fontId="49" fillId="52" borderId="11" xfId="0" applyFont="1" applyFill="1" applyBorder="1" applyAlignment="1">
      <alignment horizontal="center" vertical="center"/>
    </xf>
    <xf numFmtId="0" fontId="49" fillId="52" borderId="12" xfId="0" applyFont="1" applyFill="1" applyBorder="1" applyAlignment="1">
      <alignment horizontal="center" vertical="center"/>
    </xf>
    <xf numFmtId="0" fontId="49" fillId="44" borderId="9" xfId="0" applyFont="1" applyFill="1" applyBorder="1" applyAlignment="1">
      <alignment horizontal="center" vertical="center" wrapText="1"/>
    </xf>
    <xf numFmtId="0" fontId="49" fillId="44" borderId="9" xfId="0" applyFont="1" applyFill="1" applyBorder="1" applyAlignment="1">
      <alignment horizontal="center" vertical="center"/>
    </xf>
    <xf numFmtId="0" fontId="51" fillId="0" borderId="9" xfId="0" applyFont="1" applyBorder="1" applyAlignment="1">
      <alignment horizontal="center"/>
    </xf>
    <xf numFmtId="0" fontId="50" fillId="32" borderId="9" xfId="0" applyFont="1" applyFill="1" applyBorder="1" applyAlignment="1">
      <alignment horizontal="center" vertical="top" wrapText="1"/>
    </xf>
    <xf numFmtId="0" fontId="50" fillId="44" borderId="9" xfId="0" applyFont="1" applyFill="1" applyBorder="1" applyAlignment="1">
      <alignment horizontal="center" vertical="top" wrapText="1"/>
    </xf>
    <xf numFmtId="0" fontId="49" fillId="0" borderId="9" xfId="0" applyFont="1" applyBorder="1" applyAlignment="1">
      <alignment horizontal="center" vertical="top" wrapText="1"/>
    </xf>
    <xf numFmtId="0" fontId="19" fillId="0" borderId="0" xfId="0" applyFont="1" applyFill="1" applyBorder="1" applyAlignment="1">
      <alignment horizontal="center" vertical="top" wrapText="1"/>
    </xf>
    <xf numFmtId="0" fontId="32" fillId="44" borderId="9" xfId="123" applyFont="1" applyFill="1" applyBorder="1" applyAlignment="1" applyProtection="1">
      <alignment horizontal="center" vertical="center" wrapText="1"/>
    </xf>
    <xf numFmtId="1" fontId="34" fillId="44" borderId="9" xfId="123" applyNumberFormat="1" applyFont="1" applyFill="1" applyBorder="1" applyAlignment="1" applyProtection="1">
      <alignment horizontal="center" vertical="center" wrapText="1"/>
      <protection locked="0"/>
    </xf>
    <xf numFmtId="1" fontId="34" fillId="49" borderId="9" xfId="123" applyNumberFormat="1" applyFont="1" applyFill="1" applyBorder="1" applyAlignment="1" applyProtection="1">
      <alignment horizontal="center" vertical="center" wrapText="1"/>
      <protection locked="0"/>
    </xf>
    <xf numFmtId="0" fontId="32" fillId="0" borderId="9" xfId="108" applyFont="1" applyFill="1" applyBorder="1" applyAlignment="1">
      <alignment horizontal="center" vertical="top" wrapText="1"/>
    </xf>
    <xf numFmtId="0" fontId="32" fillId="44" borderId="9" xfId="123" applyFont="1" applyFill="1" applyBorder="1" applyAlignment="1" applyProtection="1">
      <alignment horizontal="center" vertical="top" wrapText="1"/>
    </xf>
    <xf numFmtId="1" fontId="34" fillId="49" borderId="9" xfId="123" applyNumberFormat="1" applyFont="1" applyFill="1" applyBorder="1" applyAlignment="1" applyProtection="1">
      <alignment horizontal="center" vertical="top" wrapText="1"/>
      <protection locked="0"/>
    </xf>
    <xf numFmtId="1" fontId="34" fillId="44" borderId="9" xfId="123" applyNumberFormat="1" applyFont="1" applyFill="1" applyBorder="1" applyAlignment="1" applyProtection="1">
      <alignment horizontal="center" vertical="top" wrapText="1"/>
      <protection locked="0"/>
    </xf>
  </cellXfs>
  <cellStyles count="172">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71" builtinId="3"/>
    <cellStyle name="Comma 10" xfId="29"/>
    <cellStyle name="Comma 11" xfId="30"/>
    <cellStyle name="Comma 11 2" xfId="31"/>
    <cellStyle name="Comma 11 2 2" xfId="32"/>
    <cellStyle name="Comma 11 2 2 2" xfId="33"/>
    <cellStyle name="Comma 11 2 2 3" xfId="34"/>
    <cellStyle name="Comma 11 2 2 6" xfId="35"/>
    <cellStyle name="Comma 11 3" xfId="36"/>
    <cellStyle name="Comma 12" xfId="37"/>
    <cellStyle name="Comma 12 2" xfId="38"/>
    <cellStyle name="Comma 13" xfId="39"/>
    <cellStyle name="Comma 14" xfId="40"/>
    <cellStyle name="Comma 15" xfId="41"/>
    <cellStyle name="Comma 16" xfId="42"/>
    <cellStyle name="Comma 16 2" xfId="43"/>
    <cellStyle name="Comma 17" xfId="44"/>
    <cellStyle name="Comma 17 2" xfId="45"/>
    <cellStyle name="Comma 17 3" xfId="46"/>
    <cellStyle name="Comma 17 4" xfId="47"/>
    <cellStyle name="Comma 18" xfId="48"/>
    <cellStyle name="Comma 19" xfId="49"/>
    <cellStyle name="Comma 2" xfId="50"/>
    <cellStyle name="Comma 2 2" xfId="51"/>
    <cellStyle name="Comma 2 2 2" xfId="52"/>
    <cellStyle name="Comma 2 2 3" xfId="53"/>
    <cellStyle name="Comma 2 2 3 2" xfId="54"/>
    <cellStyle name="Comma 2 2 3 3" xfId="55"/>
    <cellStyle name="Comma 2 2 3 6" xfId="56"/>
    <cellStyle name="Comma 2 3" xfId="57"/>
    <cellStyle name="Comma 2 3 2" xfId="58"/>
    <cellStyle name="Comma 2 4" xfId="59"/>
    <cellStyle name="Comma 2 4 2" xfId="60"/>
    <cellStyle name="Comma 2 5" xfId="61"/>
    <cellStyle name="Comma 2 5 2" xfId="62"/>
    <cellStyle name="Comma 2 6" xfId="63"/>
    <cellStyle name="Comma 2 6 2" xfId="64"/>
    <cellStyle name="Comma 2 7" xfId="65"/>
    <cellStyle name="Comma 2 7 2" xfId="66"/>
    <cellStyle name="Comma 2 8" xfId="67"/>
    <cellStyle name="Comma 20" xfId="68"/>
    <cellStyle name="Comma 20 2" xfId="69"/>
    <cellStyle name="Comma 21" xfId="70"/>
    <cellStyle name="Comma 22" xfId="71"/>
    <cellStyle name="Comma 24" xfId="72"/>
    <cellStyle name="Comma 3" xfId="73"/>
    <cellStyle name="Comma 3 2" xfId="74"/>
    <cellStyle name="Comma 3 2 2" xfId="75"/>
    <cellStyle name="Comma 3 2 3" xfId="76"/>
    <cellStyle name="Comma 3 2 7" xfId="77"/>
    <cellStyle name="Comma 3 3" xfId="78"/>
    <cellStyle name="Comma 3 3 2" xfId="79"/>
    <cellStyle name="Comma 3 4" xfId="80"/>
    <cellStyle name="Comma 3 4 2" xfId="81"/>
    <cellStyle name="Comma 3 5" xfId="82"/>
    <cellStyle name="Comma 4" xfId="83"/>
    <cellStyle name="Comma 4 2" xfId="84"/>
    <cellStyle name="Comma 4 3" xfId="85"/>
    <cellStyle name="Comma 5" xfId="86"/>
    <cellStyle name="Comma 5 2" xfId="87"/>
    <cellStyle name="Comma 6" xfId="88"/>
    <cellStyle name="Comma 6 2" xfId="89"/>
    <cellStyle name="Comma 7" xfId="90"/>
    <cellStyle name="Comma 8" xfId="91"/>
    <cellStyle name="Comma 9" xfId="92"/>
    <cellStyle name="Ctx_Hyperlink" xfId="93"/>
    <cellStyle name="Currency 2" xfId="94"/>
    <cellStyle name="Currency 3" xfId="95"/>
    <cellStyle name="Excel Built-in Normal" xfId="96"/>
    <cellStyle name="Explanatory Text 2" xfId="97"/>
    <cellStyle name="Good 2" xfId="98"/>
    <cellStyle name="Heading 1 2" xfId="99"/>
    <cellStyle name="Heading 2 2" xfId="100"/>
    <cellStyle name="Heading 3 2" xfId="101"/>
    <cellStyle name="Heading 4 2" xfId="102"/>
    <cellStyle name="Hyperlink" xfId="169" builtinId="8"/>
    <cellStyle name="Hyperlink 2" xfId="103"/>
    <cellStyle name="Hyperlink 2 2" xfId="104"/>
    <cellStyle name="Input 2" xfId="105"/>
    <cellStyle name="Linked Cell 2" xfId="106"/>
    <cellStyle name="Neutral 2" xfId="107"/>
    <cellStyle name="Normal" xfId="0" builtinId="0"/>
    <cellStyle name="Normal 10" xfId="108"/>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23"/>
    <cellStyle name="Normal 2 3 2" xfId="124"/>
    <cellStyle name="Normal 2 4" xfId="125"/>
    <cellStyle name="Normal 2 4 2" xfId="126"/>
    <cellStyle name="Normal 20" xfId="127"/>
    <cellStyle name="Normal 20 2" xfId="128"/>
    <cellStyle name="Normal 21" xfId="129"/>
    <cellStyle name="Normal 22" xfId="130"/>
    <cellStyle name="Normal 23" xfId="131"/>
    <cellStyle name="Normal 24" xfId="132"/>
    <cellStyle name="Normal 25" xfId="133"/>
    <cellStyle name="Normal 26" xfId="134"/>
    <cellStyle name="Normal 3" xfId="135"/>
    <cellStyle name="Normal 3 2" xfId="136"/>
    <cellStyle name="Normal 3 2 2" xfId="137"/>
    <cellStyle name="Normal 3 3" xfId="138"/>
    <cellStyle name="Normal 3 4" xfId="139"/>
    <cellStyle name="Normal 3 5" xfId="140"/>
    <cellStyle name="Normal 3 6" xfId="141"/>
    <cellStyle name="Normal 3_Approved PIP 2010-11" xfId="142"/>
    <cellStyle name="Normal 4" xfId="143"/>
    <cellStyle name="Normal 4 2" xfId="144"/>
    <cellStyle name="Normal 4 2 2" xfId="145"/>
    <cellStyle name="Normal 4 3" xfId="146"/>
    <cellStyle name="Normal 4_Orissa_PIP_Final_Dr_Srivastav-_Modifed_on_16th_May_Anil" xfId="147"/>
    <cellStyle name="Normal 5" xfId="148"/>
    <cellStyle name="Normal 5 2" xfId="149"/>
    <cellStyle name="Normal 5 3" xfId="150"/>
    <cellStyle name="Normal 5_Orissa_PIP_Final_Dr_Srivastav-_Modifed_on_16th_May_Anil" xfId="151"/>
    <cellStyle name="Normal 53" xfId="152"/>
    <cellStyle name="Normal 6" xfId="153"/>
    <cellStyle name="Normal 6 2" xfId="154"/>
    <cellStyle name="Normal 6 3" xfId="155"/>
    <cellStyle name="Normal 6_Financial Proposal 1st jan 2011" xfId="156"/>
    <cellStyle name="Normal 7" xfId="157"/>
    <cellStyle name="Normal 7 2" xfId="158"/>
    <cellStyle name="Normal 8" xfId="159"/>
    <cellStyle name="Normal 9" xfId="160"/>
    <cellStyle name="Output" xfId="170" builtinId="21"/>
    <cellStyle name="Output 2" xfId="161"/>
    <cellStyle name="Percent" xfId="1" builtinId="5"/>
    <cellStyle name="Percent 2" xfId="162"/>
    <cellStyle name="Percent 3" xfId="163"/>
    <cellStyle name="Style 1" xfId="164"/>
    <cellStyle name="Title 2" xfId="165"/>
    <cellStyle name="Total 2" xfId="166"/>
    <cellStyle name="Warning Text 2" xfId="167"/>
    <cellStyle name="YELLOW" xfId="16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ing"/>
      <sheetName val="Service access"/>
      <sheetName val="Lists3"/>
      <sheetName val="Cutomize"/>
      <sheetName val="Sheet1"/>
      <sheetName val="Service_access"/>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 val="Form_I_DP"/>
      <sheetName val="Form_I_DP_Cumulative"/>
      <sheetName val="Form_II_ASHAs,HBNC"/>
      <sheetName val="Form_II_ASHAs,HBNC_cumulative"/>
      <sheetName val="Form_III_MHT"/>
      <sheetName val="Compiled_report_RBSK_Screening"/>
      <sheetName val="Service_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censusindia.gov.in/2011census/population_enumeration.aspx"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zoomScale="70" zoomScaleNormal="70" workbookViewId="0">
      <pane xSplit="3" ySplit="5" topLeftCell="I7" activePane="bottomRight" state="frozenSplit"/>
      <selection activeCell="R1" sqref="R1:S1048576"/>
      <selection pane="topRight" activeCell="R1" sqref="R1:S1048576"/>
      <selection pane="bottomLeft" activeCell="R1" sqref="R1:S1048576"/>
      <selection pane="bottomRight" activeCell="W15" sqref="W15"/>
    </sheetView>
  </sheetViews>
  <sheetFormatPr defaultColWidth="9.109375" defaultRowHeight="14.4" x14ac:dyDescent="0.3"/>
  <cols>
    <col min="1" max="1" width="9.109375" style="1"/>
    <col min="2" max="2" width="20.88671875" style="1" customWidth="1"/>
    <col min="3" max="3" width="20.6640625" style="1" customWidth="1"/>
    <col min="4" max="4" width="13.5546875" style="1" customWidth="1"/>
    <col min="5" max="5" width="13.6640625" style="1" customWidth="1"/>
    <col min="6" max="6" width="12.5546875" style="1" customWidth="1"/>
    <col min="7" max="7" width="15.5546875" style="1" customWidth="1"/>
    <col min="8" max="8" width="16.5546875" style="1" customWidth="1"/>
    <col min="9" max="9" width="15.88671875" style="1" customWidth="1"/>
    <col min="10" max="10" width="15.33203125" style="1" customWidth="1"/>
    <col min="11" max="11" width="13.6640625" style="1" customWidth="1"/>
    <col min="12" max="12" width="13.33203125" style="1" customWidth="1"/>
    <col min="13" max="13" width="13.109375" style="1" customWidth="1"/>
    <col min="14" max="14" width="12.44140625" style="1" customWidth="1"/>
    <col min="15" max="15" width="9.109375" style="1"/>
    <col min="16" max="16" width="17.109375" style="1" customWidth="1"/>
    <col min="17" max="18" width="13.5546875" style="1" customWidth="1"/>
    <col min="19" max="19" width="13.33203125" style="1" customWidth="1"/>
    <col min="20" max="20" width="16.5546875" style="1" customWidth="1"/>
    <col min="21" max="21" width="16.88671875" style="1" customWidth="1"/>
    <col min="22" max="16384" width="9.109375" style="1"/>
  </cols>
  <sheetData>
    <row r="1" spans="1:21" ht="18" x14ac:dyDescent="0.3">
      <c r="A1" s="280" t="s">
        <v>300</v>
      </c>
      <c r="B1" s="280"/>
      <c r="C1" s="280"/>
      <c r="D1" s="280"/>
      <c r="E1" s="280"/>
      <c r="F1" s="280"/>
      <c r="G1" s="280"/>
      <c r="H1" s="218"/>
      <c r="I1" s="218"/>
      <c r="J1" s="218"/>
    </row>
    <row r="2" spans="1:21" ht="13.5" customHeight="1" x14ac:dyDescent="0.3">
      <c r="A2" s="281" t="s">
        <v>0</v>
      </c>
      <c r="B2" s="281"/>
      <c r="C2" s="281"/>
      <c r="D2" s="218"/>
      <c r="E2" s="218"/>
      <c r="F2" s="218"/>
      <c r="G2" s="218"/>
      <c r="H2" s="218"/>
      <c r="I2" s="218"/>
      <c r="J2" s="218"/>
    </row>
    <row r="3" spans="1:21" s="2" customFormat="1" ht="18.75" customHeight="1" x14ac:dyDescent="0.3">
      <c r="A3" s="282" t="s">
        <v>1</v>
      </c>
      <c r="B3" s="282" t="s">
        <v>2</v>
      </c>
      <c r="C3" s="283" t="s">
        <v>307</v>
      </c>
      <c r="D3" s="284" t="s">
        <v>3</v>
      </c>
      <c r="E3" s="284"/>
      <c r="F3" s="285" t="s">
        <v>302</v>
      </c>
      <c r="G3" s="286"/>
      <c r="H3" s="286"/>
      <c r="I3" s="286"/>
      <c r="J3" s="287"/>
      <c r="K3" s="259" t="s">
        <v>5</v>
      </c>
      <c r="L3" s="260"/>
      <c r="M3" s="263" t="s">
        <v>304</v>
      </c>
      <c r="N3" s="264"/>
      <c r="O3" s="267" t="s">
        <v>305</v>
      </c>
      <c r="P3" s="268"/>
      <c r="Q3" s="271" t="s">
        <v>4</v>
      </c>
      <c r="R3" s="272"/>
      <c r="S3" s="273"/>
      <c r="T3" s="274" t="s">
        <v>309</v>
      </c>
      <c r="U3" s="275"/>
    </row>
    <row r="4" spans="1:21" s="2" customFormat="1" ht="15" customHeight="1" x14ac:dyDescent="0.3">
      <c r="A4" s="282"/>
      <c r="B4" s="282"/>
      <c r="C4" s="283"/>
      <c r="D4" s="284"/>
      <c r="E4" s="284"/>
      <c r="F4" s="278" t="s">
        <v>301</v>
      </c>
      <c r="G4" s="279"/>
      <c r="H4" s="243"/>
      <c r="I4" s="243"/>
      <c r="J4" s="243"/>
      <c r="K4" s="261"/>
      <c r="L4" s="262"/>
      <c r="M4" s="265"/>
      <c r="N4" s="266"/>
      <c r="O4" s="269"/>
      <c r="P4" s="270"/>
      <c r="Q4" s="271"/>
      <c r="R4" s="272"/>
      <c r="S4" s="273"/>
      <c r="T4" s="276"/>
      <c r="U4" s="277"/>
    </row>
    <row r="5" spans="1:21" s="2" customFormat="1" ht="72" x14ac:dyDescent="0.3">
      <c r="A5" s="282"/>
      <c r="B5" s="282"/>
      <c r="C5" s="283"/>
      <c r="D5" s="3" t="s">
        <v>6</v>
      </c>
      <c r="E5" s="3" t="s">
        <v>7</v>
      </c>
      <c r="F5" s="192" t="s">
        <v>475</v>
      </c>
      <c r="G5" s="192" t="s">
        <v>476</v>
      </c>
      <c r="H5" s="192" t="s">
        <v>477</v>
      </c>
      <c r="I5" s="192" t="s">
        <v>478</v>
      </c>
      <c r="J5" s="192" t="s">
        <v>479</v>
      </c>
      <c r="K5" s="220" t="s">
        <v>8</v>
      </c>
      <c r="L5" s="220" t="s">
        <v>9</v>
      </c>
      <c r="M5" s="193" t="s">
        <v>8</v>
      </c>
      <c r="N5" s="193" t="s">
        <v>306</v>
      </c>
      <c r="O5" s="183" t="s">
        <v>6</v>
      </c>
      <c r="P5" s="183" t="s">
        <v>303</v>
      </c>
      <c r="Q5" s="194" t="s">
        <v>6</v>
      </c>
      <c r="R5" s="194" t="s">
        <v>308</v>
      </c>
      <c r="S5" s="194" t="s">
        <v>303</v>
      </c>
      <c r="T5" s="3" t="s">
        <v>6</v>
      </c>
      <c r="U5" s="3" t="s">
        <v>7</v>
      </c>
    </row>
    <row r="6" spans="1:21" ht="100.8" x14ac:dyDescent="0.3">
      <c r="A6" s="4"/>
      <c r="B6" s="5" t="s">
        <v>10</v>
      </c>
      <c r="C6" s="6" t="s">
        <v>11</v>
      </c>
      <c r="D6" s="7"/>
      <c r="E6" s="7"/>
      <c r="F6" s="7"/>
      <c r="G6" s="7"/>
      <c r="H6" s="7"/>
      <c r="I6" s="7"/>
      <c r="J6" s="7"/>
      <c r="K6" s="7"/>
      <c r="L6" s="7"/>
      <c r="M6" s="7"/>
      <c r="N6" s="7"/>
      <c r="O6" s="7"/>
      <c r="P6" s="7"/>
      <c r="Q6" s="7"/>
      <c r="R6" s="7"/>
      <c r="S6" s="7"/>
      <c r="T6" s="7"/>
      <c r="U6" s="7"/>
    </row>
    <row r="7" spans="1:21" ht="15.6" x14ac:dyDescent="0.3">
      <c r="A7" s="250">
        <v>1</v>
      </c>
      <c r="B7" s="251" t="s">
        <v>489</v>
      </c>
      <c r="C7" s="8"/>
      <c r="D7" s="7"/>
      <c r="E7" s="7"/>
      <c r="F7" s="7" t="s">
        <v>511</v>
      </c>
      <c r="G7" s="7" t="s">
        <v>511</v>
      </c>
      <c r="H7" s="7" t="s">
        <v>511</v>
      </c>
      <c r="I7" s="7" t="s">
        <v>511</v>
      </c>
      <c r="J7" s="7" t="s">
        <v>511</v>
      </c>
      <c r="K7" s="7" t="s">
        <v>511</v>
      </c>
      <c r="L7" s="7"/>
      <c r="M7" s="7" t="s">
        <v>511</v>
      </c>
      <c r="N7" s="7"/>
      <c r="O7" s="7" t="s">
        <v>511</v>
      </c>
      <c r="P7" s="7"/>
      <c r="Q7" s="7" t="s">
        <v>511</v>
      </c>
      <c r="R7" s="7"/>
      <c r="S7" s="7"/>
      <c r="T7" s="7" t="s">
        <v>511</v>
      </c>
      <c r="U7" s="7"/>
    </row>
    <row r="8" spans="1:21" ht="15.6" x14ac:dyDescent="0.3">
      <c r="A8" s="250">
        <v>2</v>
      </c>
      <c r="B8" s="251" t="s">
        <v>490</v>
      </c>
      <c r="C8" s="8"/>
      <c r="D8" s="7"/>
      <c r="E8" s="7"/>
      <c r="F8" s="7" t="s">
        <v>511</v>
      </c>
      <c r="G8" s="7" t="s">
        <v>511</v>
      </c>
      <c r="H8" s="7" t="s">
        <v>511</v>
      </c>
      <c r="I8" s="7" t="s">
        <v>511</v>
      </c>
      <c r="J8" s="7" t="s">
        <v>511</v>
      </c>
      <c r="K8" s="7" t="s">
        <v>511</v>
      </c>
      <c r="L8" s="7"/>
      <c r="M8" s="7" t="s">
        <v>511</v>
      </c>
      <c r="N8" s="7"/>
      <c r="O8" s="7" t="s">
        <v>511</v>
      </c>
      <c r="P8" s="7"/>
      <c r="Q8" s="7" t="s">
        <v>511</v>
      </c>
      <c r="R8" s="7"/>
      <c r="S8" s="7"/>
      <c r="T8" s="7" t="s">
        <v>511</v>
      </c>
      <c r="U8" s="7"/>
    </row>
    <row r="9" spans="1:21" ht="15.6" x14ac:dyDescent="0.3">
      <c r="A9" s="250">
        <v>3</v>
      </c>
      <c r="B9" s="252" t="s">
        <v>491</v>
      </c>
      <c r="C9" s="8"/>
      <c r="D9" s="7" t="s">
        <v>511</v>
      </c>
      <c r="E9" s="7"/>
      <c r="F9" s="7" t="s">
        <v>511</v>
      </c>
      <c r="G9" s="7" t="s">
        <v>511</v>
      </c>
      <c r="H9" s="7" t="s">
        <v>511</v>
      </c>
      <c r="I9" s="7" t="s">
        <v>511</v>
      </c>
      <c r="J9" s="7" t="s">
        <v>511</v>
      </c>
      <c r="K9" s="7" t="s">
        <v>511</v>
      </c>
      <c r="L9" s="7"/>
      <c r="M9" s="7" t="s">
        <v>511</v>
      </c>
      <c r="N9" s="7"/>
      <c r="O9" s="7" t="s">
        <v>511</v>
      </c>
      <c r="P9" s="7"/>
      <c r="Q9" s="7" t="s">
        <v>511</v>
      </c>
      <c r="R9" s="7"/>
      <c r="S9" s="7"/>
      <c r="T9" s="7" t="s">
        <v>511</v>
      </c>
      <c r="U9" s="7"/>
    </row>
    <row r="10" spans="1:21" ht="15.6" x14ac:dyDescent="0.3">
      <c r="A10" s="250">
        <v>4</v>
      </c>
      <c r="B10" s="251" t="s">
        <v>492</v>
      </c>
      <c r="C10" s="8"/>
      <c r="D10" s="7"/>
      <c r="E10" s="7"/>
      <c r="F10" s="7" t="s">
        <v>511</v>
      </c>
      <c r="G10" s="7" t="s">
        <v>511</v>
      </c>
      <c r="H10" s="7" t="s">
        <v>511</v>
      </c>
      <c r="I10" s="7" t="s">
        <v>511</v>
      </c>
      <c r="J10" s="7" t="s">
        <v>511</v>
      </c>
      <c r="K10" s="7" t="s">
        <v>511</v>
      </c>
      <c r="L10" s="7"/>
      <c r="M10" s="7" t="s">
        <v>511</v>
      </c>
      <c r="N10" s="7"/>
      <c r="O10" s="7" t="s">
        <v>511</v>
      </c>
      <c r="P10" s="7"/>
      <c r="Q10" s="7" t="s">
        <v>511</v>
      </c>
      <c r="R10" s="7"/>
      <c r="S10" s="7"/>
      <c r="T10" s="7" t="s">
        <v>511</v>
      </c>
      <c r="U10" s="7"/>
    </row>
    <row r="11" spans="1:21" ht="15.6" x14ac:dyDescent="0.3">
      <c r="A11" s="250">
        <v>5</v>
      </c>
      <c r="B11" s="251" t="s">
        <v>493</v>
      </c>
      <c r="C11" s="8"/>
      <c r="D11" s="7"/>
      <c r="E11" s="7"/>
      <c r="F11" s="7" t="s">
        <v>511</v>
      </c>
      <c r="G11" s="7" t="s">
        <v>511</v>
      </c>
      <c r="H11" s="7" t="s">
        <v>511</v>
      </c>
      <c r="I11" s="7" t="s">
        <v>511</v>
      </c>
      <c r="J11" s="7" t="s">
        <v>511</v>
      </c>
      <c r="K11" s="7" t="s">
        <v>511</v>
      </c>
      <c r="L11" s="7"/>
      <c r="M11" s="7" t="s">
        <v>511</v>
      </c>
      <c r="N11" s="7"/>
      <c r="O11" s="7" t="s">
        <v>511</v>
      </c>
      <c r="P11" s="7"/>
      <c r="Q11" s="7" t="s">
        <v>511</v>
      </c>
      <c r="R11" s="7"/>
      <c r="S11" s="7"/>
      <c r="T11" s="7" t="s">
        <v>511</v>
      </c>
      <c r="U11" s="7"/>
    </row>
    <row r="12" spans="1:21" ht="15.6" x14ac:dyDescent="0.3">
      <c r="A12" s="250">
        <v>6</v>
      </c>
      <c r="B12" s="251" t="s">
        <v>494</v>
      </c>
      <c r="C12" s="8"/>
      <c r="D12" s="7"/>
      <c r="E12" s="7"/>
      <c r="F12" s="7" t="s">
        <v>511</v>
      </c>
      <c r="G12" s="7" t="s">
        <v>511</v>
      </c>
      <c r="H12" s="7" t="s">
        <v>511</v>
      </c>
      <c r="I12" s="7" t="s">
        <v>511</v>
      </c>
      <c r="J12" s="7" t="s">
        <v>511</v>
      </c>
      <c r="K12" s="7" t="s">
        <v>511</v>
      </c>
      <c r="L12" s="7"/>
      <c r="M12" s="7" t="s">
        <v>511</v>
      </c>
      <c r="N12" s="7"/>
      <c r="O12" s="7" t="s">
        <v>511</v>
      </c>
      <c r="P12" s="7"/>
      <c r="Q12" s="7" t="s">
        <v>511</v>
      </c>
      <c r="R12" s="7"/>
      <c r="S12" s="7"/>
      <c r="T12" s="7" t="s">
        <v>511</v>
      </c>
      <c r="U12" s="7"/>
    </row>
    <row r="13" spans="1:21" ht="15.6" x14ac:dyDescent="0.3">
      <c r="A13" s="250">
        <v>7</v>
      </c>
      <c r="B13" s="251" t="s">
        <v>495</v>
      </c>
      <c r="C13" s="8" t="s">
        <v>511</v>
      </c>
      <c r="D13" s="7"/>
      <c r="E13" s="7"/>
      <c r="F13" s="7" t="s">
        <v>511</v>
      </c>
      <c r="G13" s="7" t="s">
        <v>511</v>
      </c>
      <c r="H13" s="7" t="s">
        <v>511</v>
      </c>
      <c r="I13" s="7" t="s">
        <v>511</v>
      </c>
      <c r="J13" s="7" t="s">
        <v>511</v>
      </c>
      <c r="K13" s="7" t="s">
        <v>511</v>
      </c>
      <c r="L13" s="7"/>
      <c r="M13" s="7" t="s">
        <v>511</v>
      </c>
      <c r="N13" s="7"/>
      <c r="O13" s="7" t="s">
        <v>511</v>
      </c>
      <c r="P13" s="7"/>
      <c r="Q13" s="7" t="s">
        <v>511</v>
      </c>
      <c r="R13" s="7"/>
      <c r="S13" s="7"/>
      <c r="T13" s="7" t="s">
        <v>511</v>
      </c>
      <c r="U13" s="7"/>
    </row>
    <row r="14" spans="1:21" ht="15.6" x14ac:dyDescent="0.3">
      <c r="A14" s="250">
        <v>8</v>
      </c>
      <c r="B14" s="251" t="s">
        <v>496</v>
      </c>
      <c r="C14" s="8"/>
      <c r="D14" s="7"/>
      <c r="E14" s="7"/>
      <c r="F14" s="7" t="s">
        <v>511</v>
      </c>
      <c r="G14" s="7" t="s">
        <v>511</v>
      </c>
      <c r="H14" s="7" t="s">
        <v>511</v>
      </c>
      <c r="I14" s="7" t="s">
        <v>511</v>
      </c>
      <c r="J14" s="7" t="s">
        <v>511</v>
      </c>
      <c r="K14" s="7" t="s">
        <v>511</v>
      </c>
      <c r="L14" s="7"/>
      <c r="M14" s="7" t="s">
        <v>511</v>
      </c>
      <c r="N14" s="7"/>
      <c r="O14" s="7" t="s">
        <v>511</v>
      </c>
      <c r="P14" s="7"/>
      <c r="Q14" s="7" t="s">
        <v>511</v>
      </c>
      <c r="R14" s="7"/>
      <c r="S14" s="7"/>
      <c r="T14" s="7" t="s">
        <v>511</v>
      </c>
      <c r="U14" s="7"/>
    </row>
    <row r="15" spans="1:21" ht="15.6" x14ac:dyDescent="0.3">
      <c r="A15" s="250">
        <v>9</v>
      </c>
      <c r="B15" s="251" t="s">
        <v>497</v>
      </c>
      <c r="C15" s="8"/>
      <c r="D15" s="7" t="s">
        <v>511</v>
      </c>
      <c r="E15" s="7"/>
      <c r="F15" s="7" t="s">
        <v>511</v>
      </c>
      <c r="G15" s="7" t="s">
        <v>511</v>
      </c>
      <c r="H15" s="7" t="s">
        <v>511</v>
      </c>
      <c r="I15" s="7" t="s">
        <v>511</v>
      </c>
      <c r="J15" s="7" t="s">
        <v>511</v>
      </c>
      <c r="K15" s="7" t="s">
        <v>511</v>
      </c>
      <c r="L15" s="7"/>
      <c r="M15" s="7" t="s">
        <v>511</v>
      </c>
      <c r="N15" s="7"/>
      <c r="O15" s="7" t="s">
        <v>511</v>
      </c>
      <c r="P15" s="7"/>
      <c r="Q15" s="7" t="s">
        <v>511</v>
      </c>
      <c r="R15" s="7"/>
      <c r="S15" s="7"/>
      <c r="T15" s="7" t="s">
        <v>511</v>
      </c>
      <c r="U15" s="7"/>
    </row>
    <row r="16" spans="1:21" ht="15.6" x14ac:dyDescent="0.3">
      <c r="A16" s="250">
        <v>10</v>
      </c>
      <c r="B16" s="252" t="s">
        <v>498</v>
      </c>
      <c r="C16" s="8"/>
      <c r="D16" s="7"/>
      <c r="E16" s="7"/>
      <c r="F16" s="7" t="s">
        <v>511</v>
      </c>
      <c r="G16" s="7" t="s">
        <v>511</v>
      </c>
      <c r="H16" s="7" t="s">
        <v>511</v>
      </c>
      <c r="I16" s="7" t="s">
        <v>511</v>
      </c>
      <c r="J16" s="7" t="s">
        <v>511</v>
      </c>
      <c r="K16" s="7" t="s">
        <v>511</v>
      </c>
      <c r="L16" s="7"/>
      <c r="M16" s="7" t="s">
        <v>511</v>
      </c>
      <c r="N16" s="7"/>
      <c r="O16" s="7" t="s">
        <v>511</v>
      </c>
      <c r="P16" s="7"/>
      <c r="Q16" s="7" t="s">
        <v>511</v>
      </c>
      <c r="R16" s="7"/>
      <c r="S16" s="7"/>
      <c r="T16" s="7" t="s">
        <v>511</v>
      </c>
      <c r="U16" s="7"/>
    </row>
    <row r="17" spans="1:21" ht="15.6" x14ac:dyDescent="0.3">
      <c r="A17" s="250">
        <v>11</v>
      </c>
      <c r="B17" s="252" t="s">
        <v>499</v>
      </c>
      <c r="C17" s="8"/>
      <c r="D17" s="7"/>
      <c r="E17" s="7"/>
      <c r="F17" s="7" t="s">
        <v>511</v>
      </c>
      <c r="G17" s="7" t="s">
        <v>511</v>
      </c>
      <c r="H17" s="7" t="s">
        <v>511</v>
      </c>
      <c r="I17" s="7" t="s">
        <v>511</v>
      </c>
      <c r="J17" s="7" t="s">
        <v>511</v>
      </c>
      <c r="K17" s="7" t="s">
        <v>511</v>
      </c>
      <c r="L17" s="7"/>
      <c r="M17" s="7" t="s">
        <v>511</v>
      </c>
      <c r="N17" s="7"/>
      <c r="O17" s="7" t="s">
        <v>511</v>
      </c>
      <c r="P17" s="7"/>
      <c r="Q17" s="7" t="s">
        <v>511</v>
      </c>
      <c r="R17" s="7"/>
      <c r="S17" s="7"/>
      <c r="T17" s="7" t="s">
        <v>511</v>
      </c>
      <c r="U17" s="7"/>
    </row>
    <row r="18" spans="1:21" ht="15.6" x14ac:dyDescent="0.3">
      <c r="A18" s="250">
        <v>12</v>
      </c>
      <c r="B18" s="251" t="s">
        <v>500</v>
      </c>
      <c r="C18" s="8"/>
      <c r="D18" s="7" t="s">
        <v>511</v>
      </c>
      <c r="E18" s="7"/>
      <c r="F18" s="7" t="s">
        <v>511</v>
      </c>
      <c r="G18" s="7" t="s">
        <v>511</v>
      </c>
      <c r="H18" s="7" t="s">
        <v>511</v>
      </c>
      <c r="I18" s="7" t="s">
        <v>511</v>
      </c>
      <c r="J18" s="7" t="s">
        <v>511</v>
      </c>
      <c r="K18" s="7" t="s">
        <v>511</v>
      </c>
      <c r="L18" s="7"/>
      <c r="M18" s="7" t="s">
        <v>511</v>
      </c>
      <c r="N18" s="7"/>
      <c r="O18" s="7" t="s">
        <v>511</v>
      </c>
      <c r="P18" s="7"/>
      <c r="Q18" s="7" t="s">
        <v>511</v>
      </c>
      <c r="R18" s="7"/>
      <c r="S18" s="7"/>
      <c r="T18" s="7" t="s">
        <v>511</v>
      </c>
      <c r="U18" s="7"/>
    </row>
    <row r="19" spans="1:21" ht="15.6" x14ac:dyDescent="0.3">
      <c r="A19" s="250">
        <v>13</v>
      </c>
      <c r="B19" s="251" t="s">
        <v>501</v>
      </c>
      <c r="C19" s="8"/>
      <c r="D19" s="7"/>
      <c r="E19" s="7"/>
      <c r="F19" s="7" t="s">
        <v>511</v>
      </c>
      <c r="G19" s="7" t="s">
        <v>511</v>
      </c>
      <c r="H19" s="7" t="s">
        <v>511</v>
      </c>
      <c r="I19" s="7" t="s">
        <v>511</v>
      </c>
      <c r="J19" s="7" t="s">
        <v>511</v>
      </c>
      <c r="K19" s="7" t="s">
        <v>511</v>
      </c>
      <c r="L19" s="7"/>
      <c r="M19" s="7" t="s">
        <v>511</v>
      </c>
      <c r="N19" s="7"/>
      <c r="O19" s="7" t="s">
        <v>511</v>
      </c>
      <c r="P19" s="7"/>
      <c r="Q19" s="7" t="s">
        <v>511</v>
      </c>
      <c r="R19" s="7"/>
      <c r="S19" s="7"/>
      <c r="T19" s="7" t="s">
        <v>511</v>
      </c>
      <c r="U19" s="7"/>
    </row>
    <row r="20" spans="1:21" ht="15.6" x14ac:dyDescent="0.3">
      <c r="A20" s="250">
        <v>14</v>
      </c>
      <c r="B20" s="251" t="s">
        <v>502</v>
      </c>
      <c r="C20" s="8" t="s">
        <v>511</v>
      </c>
      <c r="D20" s="7"/>
      <c r="E20" s="7"/>
      <c r="F20" s="7" t="s">
        <v>511</v>
      </c>
      <c r="G20" s="7" t="s">
        <v>511</v>
      </c>
      <c r="H20" s="7" t="s">
        <v>511</v>
      </c>
      <c r="I20" s="7" t="s">
        <v>511</v>
      </c>
      <c r="J20" s="7" t="s">
        <v>511</v>
      </c>
      <c r="K20" s="7" t="s">
        <v>511</v>
      </c>
      <c r="L20" s="7"/>
      <c r="M20" s="7" t="s">
        <v>511</v>
      </c>
      <c r="N20" s="7"/>
      <c r="O20" s="7" t="s">
        <v>511</v>
      </c>
      <c r="P20" s="7"/>
      <c r="Q20" s="7" t="s">
        <v>511</v>
      </c>
      <c r="R20" s="7"/>
      <c r="S20" s="7"/>
      <c r="T20" s="7" t="s">
        <v>511</v>
      </c>
      <c r="U20" s="7"/>
    </row>
    <row r="21" spans="1:21" ht="15.6" x14ac:dyDescent="0.3">
      <c r="A21" s="250">
        <v>15</v>
      </c>
      <c r="B21" s="251" t="s">
        <v>503</v>
      </c>
      <c r="C21" s="8"/>
      <c r="D21" s="7"/>
      <c r="E21" s="7"/>
      <c r="F21" s="7" t="s">
        <v>511</v>
      </c>
      <c r="G21" s="7" t="s">
        <v>511</v>
      </c>
      <c r="H21" s="7" t="s">
        <v>511</v>
      </c>
      <c r="I21" s="7" t="s">
        <v>511</v>
      </c>
      <c r="J21" s="7" t="s">
        <v>511</v>
      </c>
      <c r="K21" s="7" t="s">
        <v>511</v>
      </c>
      <c r="L21" s="7"/>
      <c r="M21" s="7" t="s">
        <v>511</v>
      </c>
      <c r="N21" s="7"/>
      <c r="O21" s="7" t="s">
        <v>511</v>
      </c>
      <c r="P21" s="7"/>
      <c r="Q21" s="7" t="s">
        <v>511</v>
      </c>
      <c r="R21" s="7"/>
      <c r="S21" s="7"/>
      <c r="T21" s="7" t="s">
        <v>511</v>
      </c>
      <c r="U21" s="7"/>
    </row>
    <row r="22" spans="1:21" ht="15.6" x14ac:dyDescent="0.3">
      <c r="A22" s="250">
        <v>16</v>
      </c>
      <c r="B22" s="253" t="s">
        <v>504</v>
      </c>
      <c r="C22" s="9"/>
      <c r="D22" s="7"/>
      <c r="E22" s="7"/>
      <c r="F22" s="7" t="s">
        <v>511</v>
      </c>
      <c r="G22" s="7" t="s">
        <v>511</v>
      </c>
      <c r="H22" s="7" t="s">
        <v>511</v>
      </c>
      <c r="I22" s="7" t="s">
        <v>511</v>
      </c>
      <c r="J22" s="7" t="s">
        <v>511</v>
      </c>
      <c r="K22" s="7" t="s">
        <v>511</v>
      </c>
      <c r="L22" s="7"/>
      <c r="M22" s="7" t="s">
        <v>511</v>
      </c>
      <c r="N22" s="7"/>
      <c r="O22" s="7" t="s">
        <v>511</v>
      </c>
      <c r="P22" s="7"/>
      <c r="Q22" s="7" t="s">
        <v>511</v>
      </c>
      <c r="R22" s="7"/>
      <c r="S22" s="7"/>
      <c r="T22" s="7" t="s">
        <v>511</v>
      </c>
      <c r="U22" s="7"/>
    </row>
    <row r="23" spans="1:21" ht="15.6" x14ac:dyDescent="0.3">
      <c r="A23" s="250">
        <v>17</v>
      </c>
      <c r="B23" s="251" t="s">
        <v>505</v>
      </c>
      <c r="C23" s="9"/>
      <c r="D23" s="7"/>
      <c r="E23" s="7"/>
      <c r="F23" s="7" t="s">
        <v>511</v>
      </c>
      <c r="G23" s="7" t="s">
        <v>511</v>
      </c>
      <c r="H23" s="7" t="s">
        <v>511</v>
      </c>
      <c r="I23" s="7" t="s">
        <v>511</v>
      </c>
      <c r="J23" s="7" t="s">
        <v>511</v>
      </c>
      <c r="K23" s="7" t="s">
        <v>511</v>
      </c>
      <c r="L23" s="7"/>
      <c r="M23" s="7" t="s">
        <v>511</v>
      </c>
      <c r="N23" s="7"/>
      <c r="O23" s="7" t="s">
        <v>511</v>
      </c>
      <c r="P23" s="7"/>
      <c r="Q23" s="7" t="s">
        <v>511</v>
      </c>
      <c r="R23" s="7"/>
      <c r="S23" s="7"/>
      <c r="T23" s="7" t="s">
        <v>511</v>
      </c>
      <c r="U23" s="7"/>
    </row>
    <row r="24" spans="1:21" ht="15.6" x14ac:dyDescent="0.3">
      <c r="A24" s="250">
        <v>18</v>
      </c>
      <c r="B24" s="251" t="s">
        <v>506</v>
      </c>
      <c r="C24" s="9"/>
      <c r="D24" s="7"/>
      <c r="E24" s="7"/>
      <c r="F24" s="7" t="s">
        <v>511</v>
      </c>
      <c r="G24" s="7" t="s">
        <v>511</v>
      </c>
      <c r="H24" s="7" t="s">
        <v>511</v>
      </c>
      <c r="I24" s="7" t="s">
        <v>511</v>
      </c>
      <c r="J24" s="7" t="s">
        <v>511</v>
      </c>
      <c r="K24" s="7" t="s">
        <v>511</v>
      </c>
      <c r="L24" s="7"/>
      <c r="M24" s="7" t="s">
        <v>511</v>
      </c>
      <c r="N24" s="7"/>
      <c r="O24" s="7" t="s">
        <v>511</v>
      </c>
      <c r="P24" s="7"/>
      <c r="Q24" s="7" t="s">
        <v>511</v>
      </c>
      <c r="R24" s="7"/>
      <c r="S24" s="7"/>
      <c r="T24" s="7" t="s">
        <v>511</v>
      </c>
      <c r="U24" s="7"/>
    </row>
    <row r="25" spans="1:21" ht="15.6" x14ac:dyDescent="0.3">
      <c r="A25" s="250">
        <v>19</v>
      </c>
      <c r="B25" s="251" t="s">
        <v>507</v>
      </c>
      <c r="C25" s="9"/>
      <c r="D25" s="7"/>
      <c r="E25" s="7"/>
      <c r="F25" s="7" t="s">
        <v>511</v>
      </c>
      <c r="G25" s="7" t="s">
        <v>511</v>
      </c>
      <c r="H25" s="7" t="s">
        <v>511</v>
      </c>
      <c r="I25" s="7" t="s">
        <v>511</v>
      </c>
      <c r="J25" s="7" t="s">
        <v>511</v>
      </c>
      <c r="K25" s="7" t="s">
        <v>511</v>
      </c>
      <c r="L25" s="7"/>
      <c r="M25" s="7" t="s">
        <v>511</v>
      </c>
      <c r="N25" s="7"/>
      <c r="O25" s="7" t="s">
        <v>511</v>
      </c>
      <c r="P25" s="7"/>
      <c r="Q25" s="7" t="s">
        <v>511</v>
      </c>
      <c r="R25" s="7"/>
      <c r="S25" s="7"/>
      <c r="T25" s="7" t="s">
        <v>511</v>
      </c>
      <c r="U25" s="7"/>
    </row>
    <row r="26" spans="1:21" ht="15.6" x14ac:dyDescent="0.3">
      <c r="A26" s="250">
        <v>20</v>
      </c>
      <c r="B26" s="251" t="s">
        <v>508</v>
      </c>
      <c r="C26" s="7"/>
      <c r="D26" s="7" t="s">
        <v>511</v>
      </c>
      <c r="E26" s="7"/>
      <c r="F26" s="7" t="s">
        <v>511</v>
      </c>
      <c r="G26" s="7" t="s">
        <v>511</v>
      </c>
      <c r="H26" s="7" t="s">
        <v>511</v>
      </c>
      <c r="I26" s="7" t="s">
        <v>511</v>
      </c>
      <c r="J26" s="7" t="s">
        <v>511</v>
      </c>
      <c r="K26" s="7" t="s">
        <v>511</v>
      </c>
      <c r="L26" s="7"/>
      <c r="M26" s="7" t="s">
        <v>511</v>
      </c>
      <c r="N26" s="7"/>
      <c r="O26" s="7" t="s">
        <v>511</v>
      </c>
      <c r="P26" s="7"/>
      <c r="Q26" s="7" t="s">
        <v>511</v>
      </c>
      <c r="R26" s="7"/>
      <c r="S26" s="7"/>
      <c r="T26" s="7" t="s">
        <v>511</v>
      </c>
      <c r="U26" s="7"/>
    </row>
    <row r="27" spans="1:21" ht="15.6" x14ac:dyDescent="0.3">
      <c r="A27" s="250">
        <v>21</v>
      </c>
      <c r="B27" s="251" t="s">
        <v>509</v>
      </c>
      <c r="C27" s="7"/>
      <c r="D27" s="7"/>
      <c r="E27" s="7"/>
      <c r="F27" s="7" t="s">
        <v>511</v>
      </c>
      <c r="G27" s="7" t="s">
        <v>511</v>
      </c>
      <c r="H27" s="7" t="s">
        <v>511</v>
      </c>
      <c r="I27" s="7" t="s">
        <v>511</v>
      </c>
      <c r="J27" s="7" t="s">
        <v>511</v>
      </c>
      <c r="K27" s="7" t="s">
        <v>511</v>
      </c>
      <c r="L27" s="7"/>
      <c r="M27" s="7" t="s">
        <v>511</v>
      </c>
      <c r="N27" s="7"/>
      <c r="O27" s="7" t="s">
        <v>511</v>
      </c>
      <c r="P27" s="7"/>
      <c r="Q27" s="7" t="s">
        <v>511</v>
      </c>
      <c r="R27" s="7"/>
      <c r="S27" s="7"/>
      <c r="T27" s="7" t="s">
        <v>511</v>
      </c>
      <c r="U27" s="7"/>
    </row>
    <row r="28" spans="1:21" ht="15.6" x14ac:dyDescent="0.3">
      <c r="A28" s="250">
        <v>22</v>
      </c>
      <c r="B28" s="251" t="s">
        <v>510</v>
      </c>
      <c r="C28" s="7"/>
      <c r="D28" s="7" t="s">
        <v>511</v>
      </c>
      <c r="E28" s="7"/>
      <c r="F28" s="7" t="s">
        <v>511</v>
      </c>
      <c r="G28" s="7" t="s">
        <v>511</v>
      </c>
      <c r="H28" s="7" t="s">
        <v>511</v>
      </c>
      <c r="I28" s="7" t="s">
        <v>511</v>
      </c>
      <c r="J28" s="7" t="s">
        <v>511</v>
      </c>
      <c r="K28" s="7" t="s">
        <v>511</v>
      </c>
      <c r="L28" s="7"/>
      <c r="M28" s="7" t="s">
        <v>511</v>
      </c>
      <c r="N28" s="7"/>
      <c r="O28" s="7" t="s">
        <v>511</v>
      </c>
      <c r="P28" s="7"/>
      <c r="Q28" s="7" t="s">
        <v>511</v>
      </c>
      <c r="R28" s="7"/>
      <c r="S28" s="7"/>
      <c r="T28" s="7" t="s">
        <v>511</v>
      </c>
      <c r="U28" s="7"/>
    </row>
    <row r="29" spans="1:21" x14ac:dyDescent="0.3">
      <c r="A29" s="10" t="s">
        <v>12</v>
      </c>
      <c r="B29" s="7"/>
      <c r="C29" s="11"/>
      <c r="D29" s="12"/>
      <c r="E29" s="12"/>
      <c r="F29" s="12"/>
      <c r="G29" s="12"/>
      <c r="H29" s="12"/>
      <c r="I29" s="12"/>
      <c r="J29" s="12"/>
      <c r="K29" s="12"/>
      <c r="L29" s="12"/>
      <c r="M29" s="12"/>
      <c r="N29" s="12"/>
      <c r="O29" s="12"/>
      <c r="P29" s="12"/>
      <c r="Q29" s="12"/>
      <c r="R29" s="12"/>
      <c r="S29" s="12"/>
      <c r="T29" s="12"/>
      <c r="U29" s="12"/>
    </row>
  </sheetData>
  <mergeCells count="13">
    <mergeCell ref="F4:G4"/>
    <mergeCell ref="A1:G1"/>
    <mergeCell ref="A2:C2"/>
    <mergeCell ref="A3:A5"/>
    <mergeCell ref="B3:B5"/>
    <mergeCell ref="C3:C5"/>
    <mergeCell ref="D3:E4"/>
    <mergeCell ref="F3:J3"/>
    <mergeCell ref="K3:L4"/>
    <mergeCell ref="M3:N4"/>
    <mergeCell ref="O3:P4"/>
    <mergeCell ref="Q3:S4"/>
    <mergeCell ref="T3:U4"/>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workbookViewId="0">
      <selection activeCell="H11" sqref="H11"/>
    </sheetView>
  </sheetViews>
  <sheetFormatPr defaultRowHeight="14.4" x14ac:dyDescent="0.3"/>
  <cols>
    <col min="2" max="2" width="56.109375" customWidth="1"/>
    <col min="3" max="3" width="20.33203125" customWidth="1"/>
    <col min="4" max="4" width="23.109375" customWidth="1"/>
    <col min="5" max="5" width="25.6640625" customWidth="1"/>
  </cols>
  <sheetData>
    <row r="1" spans="2:14" ht="15" customHeight="1" x14ac:dyDescent="0.3">
      <c r="B1" s="450" t="s">
        <v>268</v>
      </c>
      <c r="C1" s="451"/>
      <c r="D1" s="451"/>
      <c r="E1" s="451"/>
    </row>
    <row r="2" spans="2:14" ht="41.4" x14ac:dyDescent="0.3">
      <c r="B2" s="161" t="s">
        <v>245</v>
      </c>
      <c r="C2" s="449" t="s">
        <v>487</v>
      </c>
      <c r="D2" s="449"/>
      <c r="E2" s="449"/>
    </row>
    <row r="3" spans="2:14" x14ac:dyDescent="0.3">
      <c r="B3" s="163"/>
      <c r="C3" s="164" t="s">
        <v>246</v>
      </c>
      <c r="D3" s="165" t="s">
        <v>247</v>
      </c>
      <c r="E3" s="164" t="s">
        <v>486</v>
      </c>
    </row>
    <row r="4" spans="2:14" x14ac:dyDescent="0.3">
      <c r="B4" s="161" t="s">
        <v>248</v>
      </c>
      <c r="C4" s="162">
        <v>22</v>
      </c>
      <c r="D4" s="446" t="s">
        <v>485</v>
      </c>
      <c r="E4" s="162">
        <v>22</v>
      </c>
    </row>
    <row r="5" spans="2:14" x14ac:dyDescent="0.3">
      <c r="B5" s="166" t="s">
        <v>249</v>
      </c>
      <c r="C5" s="162">
        <v>2192349</v>
      </c>
      <c r="D5" s="447"/>
      <c r="E5" s="162">
        <v>1442650</v>
      </c>
    </row>
    <row r="6" spans="2:14" x14ac:dyDescent="0.3">
      <c r="B6" s="166" t="s">
        <v>250</v>
      </c>
      <c r="C6" s="162">
        <v>2426273</v>
      </c>
      <c r="D6" s="447"/>
      <c r="E6" s="162">
        <v>2511678</v>
      </c>
    </row>
    <row r="7" spans="2:14" x14ac:dyDescent="0.3">
      <c r="B7" s="166" t="s">
        <v>251</v>
      </c>
      <c r="C7" s="162">
        <v>4864061</v>
      </c>
      <c r="D7" s="448"/>
      <c r="E7" s="162">
        <v>3165257</v>
      </c>
    </row>
    <row r="8" spans="2:14" x14ac:dyDescent="0.3">
      <c r="B8" s="167" t="s">
        <v>252</v>
      </c>
      <c r="C8" s="168"/>
      <c r="D8" s="168"/>
      <c r="E8" s="162"/>
    </row>
    <row r="9" spans="2:14" x14ac:dyDescent="0.3">
      <c r="B9" s="180" t="s">
        <v>269</v>
      </c>
      <c r="C9" s="169">
        <v>27000</v>
      </c>
      <c r="D9" s="169"/>
      <c r="E9" s="162">
        <v>27000</v>
      </c>
    </row>
    <row r="10" spans="2:14" x14ac:dyDescent="0.3">
      <c r="B10" s="180" t="s">
        <v>270</v>
      </c>
      <c r="C10" s="169">
        <v>5500</v>
      </c>
      <c r="D10" s="169"/>
      <c r="E10" s="162">
        <v>5500</v>
      </c>
    </row>
    <row r="11" spans="2:14" x14ac:dyDescent="0.3">
      <c r="B11" s="170" t="s">
        <v>271</v>
      </c>
      <c r="C11" s="171" t="s">
        <v>488</v>
      </c>
      <c r="D11" s="171"/>
      <c r="E11" s="171"/>
    </row>
    <row r="13" spans="2:14" x14ac:dyDescent="0.3">
      <c r="B13" s="172"/>
      <c r="C13" s="172"/>
      <c r="D13" s="172"/>
      <c r="E13" s="172"/>
      <c r="F13" s="93"/>
      <c r="G13" s="94"/>
      <c r="H13" s="93"/>
      <c r="I13" s="93"/>
      <c r="J13" s="93"/>
      <c r="K13" s="93"/>
      <c r="L13" s="93"/>
      <c r="M13" s="93"/>
      <c r="N13" s="93"/>
    </row>
    <row r="14" spans="2:14" ht="15.6" x14ac:dyDescent="0.3">
      <c r="B14" s="173" t="s">
        <v>253</v>
      </c>
      <c r="C14" s="173"/>
      <c r="D14" s="93"/>
      <c r="E14" s="93"/>
      <c r="F14" s="93"/>
      <c r="G14" s="94"/>
      <c r="H14" s="93"/>
      <c r="I14" s="93"/>
      <c r="J14" s="93"/>
      <c r="K14" s="93"/>
      <c r="L14" s="93"/>
      <c r="M14" s="93"/>
      <c r="N14" s="93"/>
    </row>
    <row r="15" spans="2:14" ht="15.6" x14ac:dyDescent="0.3">
      <c r="B15" s="444" t="s">
        <v>254</v>
      </c>
      <c r="C15" s="444"/>
      <c r="D15" s="444"/>
      <c r="E15" s="444"/>
      <c r="F15" s="444"/>
      <c r="G15" s="444"/>
      <c r="H15" s="444"/>
      <c r="I15" s="444"/>
      <c r="J15" s="444"/>
      <c r="K15" s="444"/>
      <c r="L15" s="444"/>
      <c r="M15" s="444"/>
      <c r="N15" s="444"/>
    </row>
    <row r="16" spans="2:14" x14ac:dyDescent="0.3">
      <c r="B16" s="174" t="s">
        <v>255</v>
      </c>
      <c r="C16" s="174"/>
      <c r="D16" s="93"/>
      <c r="E16" s="93"/>
      <c r="F16" s="93"/>
      <c r="G16" s="94"/>
      <c r="H16" s="93"/>
      <c r="I16" s="93"/>
      <c r="J16" s="93"/>
      <c r="K16" s="93"/>
      <c r="L16" s="93"/>
      <c r="M16" s="93"/>
      <c r="N16" s="93"/>
    </row>
    <row r="17" spans="2:14" x14ac:dyDescent="0.3">
      <c r="B17" s="175"/>
      <c r="C17" s="1"/>
      <c r="D17" s="93"/>
      <c r="E17" s="93"/>
      <c r="F17" s="93"/>
      <c r="G17" s="94"/>
      <c r="H17" s="93"/>
      <c r="I17" s="93"/>
      <c r="J17" s="93"/>
      <c r="K17" s="93"/>
      <c r="L17" s="93"/>
      <c r="M17" s="93"/>
      <c r="N17" s="93"/>
    </row>
    <row r="18" spans="2:14" ht="15.6" x14ac:dyDescent="0.3">
      <c r="B18" s="176" t="s">
        <v>256</v>
      </c>
      <c r="C18" s="176"/>
      <c r="D18" s="93"/>
      <c r="E18" s="93"/>
      <c r="F18" s="93"/>
      <c r="G18" s="94"/>
      <c r="H18" s="93"/>
      <c r="I18" s="93"/>
      <c r="J18" s="93"/>
      <c r="K18" s="93"/>
      <c r="L18" s="93"/>
      <c r="M18" s="93"/>
      <c r="N18" s="93"/>
    </row>
    <row r="19" spans="2:14" x14ac:dyDescent="0.3">
      <c r="B19" s="93"/>
      <c r="C19" s="93"/>
      <c r="D19" s="93"/>
      <c r="E19" s="93"/>
      <c r="F19" s="93"/>
      <c r="G19" s="94"/>
      <c r="H19" s="93"/>
      <c r="I19" s="93"/>
      <c r="J19" s="93"/>
      <c r="K19" s="93"/>
      <c r="L19" s="93"/>
      <c r="M19" s="93"/>
      <c r="N19" s="93"/>
    </row>
    <row r="20" spans="2:14" x14ac:dyDescent="0.3">
      <c r="B20" s="445" t="s">
        <v>257</v>
      </c>
      <c r="C20" s="445"/>
      <c r="D20" s="445" t="s">
        <v>258</v>
      </c>
      <c r="E20" s="445" t="s">
        <v>259</v>
      </c>
      <c r="F20" s="177"/>
      <c r="G20" s="94"/>
      <c r="H20" s="93"/>
      <c r="I20" s="93"/>
      <c r="J20" s="93"/>
      <c r="K20" s="93"/>
      <c r="L20" s="93"/>
      <c r="M20" s="93"/>
      <c r="N20" s="93"/>
    </row>
    <row r="21" spans="2:14" x14ac:dyDescent="0.3">
      <c r="B21" s="445"/>
      <c r="C21" s="445"/>
      <c r="D21" s="445"/>
      <c r="E21" s="445"/>
      <c r="F21" s="177"/>
      <c r="G21" s="94"/>
      <c r="H21" s="93"/>
      <c r="I21" s="93"/>
      <c r="J21" s="93"/>
      <c r="K21" s="93"/>
      <c r="L21" s="93"/>
      <c r="M21" s="93"/>
      <c r="N21" s="93"/>
    </row>
    <row r="22" spans="2:14" x14ac:dyDescent="0.3">
      <c r="B22" s="178" t="s">
        <v>260</v>
      </c>
      <c r="C22" s="178"/>
      <c r="D22" s="181"/>
      <c r="E22" s="181"/>
      <c r="F22" s="177"/>
      <c r="G22" s="94"/>
      <c r="H22" s="93"/>
      <c r="I22" s="93"/>
      <c r="J22" s="93"/>
      <c r="K22" s="93"/>
      <c r="L22" s="93"/>
      <c r="M22" s="93"/>
      <c r="N22" s="93"/>
    </row>
    <row r="23" spans="2:14" x14ac:dyDescent="0.3">
      <c r="B23" s="443" t="s">
        <v>261</v>
      </c>
      <c r="C23" s="443"/>
      <c r="D23" s="179" t="s">
        <v>262</v>
      </c>
      <c r="E23" s="179">
        <v>424623</v>
      </c>
      <c r="F23" s="177"/>
      <c r="G23" s="94"/>
      <c r="H23" s="93"/>
      <c r="I23" s="93"/>
      <c r="J23" s="93"/>
      <c r="K23" s="93"/>
      <c r="L23" s="93"/>
      <c r="M23" s="93"/>
      <c r="N23" s="93"/>
    </row>
    <row r="24" spans="2:14" x14ac:dyDescent="0.3">
      <c r="B24" s="443" t="s">
        <v>263</v>
      </c>
      <c r="C24" s="443"/>
      <c r="D24" s="179" t="s">
        <v>262</v>
      </c>
      <c r="E24" s="179">
        <v>4193999</v>
      </c>
      <c r="F24" s="177"/>
      <c r="G24" s="94"/>
      <c r="H24" s="93"/>
      <c r="I24" s="93"/>
      <c r="J24" s="93"/>
      <c r="K24" s="93"/>
      <c r="L24" s="93"/>
      <c r="M24" s="93"/>
      <c r="N24" s="93"/>
    </row>
    <row r="25" spans="2:14" x14ac:dyDescent="0.3">
      <c r="B25" s="443" t="s">
        <v>378</v>
      </c>
      <c r="C25" s="443"/>
      <c r="D25" s="179" t="s">
        <v>262</v>
      </c>
      <c r="E25" s="179">
        <v>4864061</v>
      </c>
      <c r="F25" s="177"/>
      <c r="G25" s="94"/>
      <c r="H25" s="93"/>
      <c r="I25" s="93"/>
      <c r="J25" s="93"/>
      <c r="K25" s="93"/>
      <c r="L25" s="93"/>
      <c r="M25" s="93"/>
      <c r="N25" s="93"/>
    </row>
  </sheetData>
  <mergeCells count="10">
    <mergeCell ref="D4:D7"/>
    <mergeCell ref="C2:E2"/>
    <mergeCell ref="B1:E1"/>
    <mergeCell ref="B24:C24"/>
    <mergeCell ref="B25:C25"/>
    <mergeCell ref="B15:N15"/>
    <mergeCell ref="B20:C21"/>
    <mergeCell ref="D20:D21"/>
    <mergeCell ref="E20:E21"/>
    <mergeCell ref="B23:C23"/>
  </mergeCells>
  <hyperlinks>
    <hyperlink ref="B16" r:id="rId1"/>
  </hyperlinks>
  <pageMargins left="0.7" right="0.7" top="0.75" bottom="0.75" header="0.3" footer="0.3"/>
  <pageSetup paperSize="9" orientation="portrait" horizontalDpi="0" verticalDpi="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B1" workbookViewId="0">
      <selection activeCell="E23" sqref="E23"/>
    </sheetView>
  </sheetViews>
  <sheetFormatPr defaultRowHeight="14.4" x14ac:dyDescent="0.3"/>
  <cols>
    <col min="2" max="2" width="9.33203125" customWidth="1"/>
    <col min="3" max="3" width="33.109375" customWidth="1"/>
    <col min="4" max="5" width="32.6640625" customWidth="1"/>
    <col min="6" max="6" width="9.109375" customWidth="1"/>
    <col min="7" max="7" width="39" customWidth="1"/>
  </cols>
  <sheetData>
    <row r="1" spans="1:8" ht="15.6" x14ac:dyDescent="0.3">
      <c r="A1" s="425" t="s">
        <v>395</v>
      </c>
      <c r="B1" s="425"/>
      <c r="C1" s="425"/>
      <c r="D1" s="425"/>
      <c r="E1" s="425"/>
      <c r="F1" s="425"/>
      <c r="G1" s="425"/>
    </row>
    <row r="2" spans="1:8" ht="15.6" x14ac:dyDescent="0.3">
      <c r="A2" s="281" t="s">
        <v>122</v>
      </c>
      <c r="B2" s="281"/>
      <c r="C2" s="281"/>
      <c r="D2" s="281"/>
      <c r="E2" s="197"/>
      <c r="F2" s="197"/>
      <c r="G2" s="200"/>
    </row>
    <row r="3" spans="1:8" ht="15" customHeight="1" x14ac:dyDescent="0.3">
      <c r="A3" s="426" t="s">
        <v>156</v>
      </c>
      <c r="B3" s="426" t="s">
        <v>157</v>
      </c>
      <c r="C3" s="427" t="s">
        <v>385</v>
      </c>
      <c r="D3" s="427" t="s">
        <v>158</v>
      </c>
      <c r="E3" s="427" t="s">
        <v>386</v>
      </c>
      <c r="F3" s="427" t="s">
        <v>387</v>
      </c>
      <c r="G3" s="427" t="s">
        <v>160</v>
      </c>
    </row>
    <row r="4" spans="1:8" ht="30" customHeight="1" x14ac:dyDescent="0.3">
      <c r="A4" s="426"/>
      <c r="B4" s="426"/>
      <c r="C4" s="428"/>
      <c r="D4" s="428"/>
      <c r="E4" s="428"/>
      <c r="F4" s="428"/>
      <c r="G4" s="428"/>
    </row>
    <row r="5" spans="1:8" ht="115.2" x14ac:dyDescent="0.3">
      <c r="A5" s="128">
        <v>1</v>
      </c>
      <c r="B5" s="129" t="s">
        <v>383</v>
      </c>
      <c r="C5" s="130" t="s">
        <v>384</v>
      </c>
      <c r="D5" s="130" t="s">
        <v>388</v>
      </c>
      <c r="E5" s="130"/>
      <c r="F5" s="130"/>
      <c r="G5" s="134"/>
    </row>
    <row r="6" spans="1:8" ht="72" x14ac:dyDescent="0.3">
      <c r="A6" s="128">
        <v>2</v>
      </c>
      <c r="B6" s="129" t="s">
        <v>389</v>
      </c>
      <c r="C6" s="129" t="s">
        <v>390</v>
      </c>
      <c r="D6" s="130" t="s">
        <v>392</v>
      </c>
      <c r="E6" s="130"/>
      <c r="F6" s="130"/>
      <c r="G6" s="135"/>
    </row>
    <row r="7" spans="1:8" ht="47.25" customHeight="1" x14ac:dyDescent="0.3">
      <c r="A7" s="128">
        <v>3</v>
      </c>
      <c r="B7" s="129" t="s">
        <v>394</v>
      </c>
      <c r="C7" s="129" t="s">
        <v>391</v>
      </c>
      <c r="D7" s="130" t="s">
        <v>393</v>
      </c>
      <c r="E7" s="130"/>
      <c r="F7" s="130"/>
      <c r="G7" s="135"/>
    </row>
    <row r="8" spans="1:8" ht="28.5" customHeight="1" x14ac:dyDescent="0.3">
      <c r="A8" s="128">
        <v>4</v>
      </c>
      <c r="B8" s="136" t="s">
        <v>396</v>
      </c>
      <c r="C8" s="136" t="s">
        <v>397</v>
      </c>
      <c r="D8" s="130" t="s">
        <v>398</v>
      </c>
      <c r="E8" s="130"/>
      <c r="F8" s="130"/>
      <c r="G8" s="135"/>
    </row>
    <row r="9" spans="1:8" x14ac:dyDescent="0.3">
      <c r="A9" s="128">
        <v>4</v>
      </c>
      <c r="B9" s="136" t="s">
        <v>399</v>
      </c>
      <c r="C9" s="136" t="s">
        <v>400</v>
      </c>
      <c r="D9" s="130" t="s">
        <v>398</v>
      </c>
      <c r="E9" s="130"/>
      <c r="F9" s="130"/>
      <c r="G9" s="135"/>
    </row>
    <row r="12" spans="1:8" ht="18" x14ac:dyDescent="0.35">
      <c r="B12" s="452" t="s">
        <v>403</v>
      </c>
      <c r="C12" s="452"/>
      <c r="D12" s="452"/>
      <c r="F12" s="452" t="s">
        <v>412</v>
      </c>
      <c r="G12" s="452"/>
      <c r="H12" s="452"/>
    </row>
    <row r="13" spans="1:8" x14ac:dyDescent="0.3">
      <c r="B13" s="229" t="s">
        <v>401</v>
      </c>
      <c r="C13" s="229"/>
      <c r="D13" s="229" t="s">
        <v>161</v>
      </c>
      <c r="F13" s="229" t="s">
        <v>401</v>
      </c>
      <c r="G13" s="229"/>
      <c r="H13" s="229" t="s">
        <v>161</v>
      </c>
    </row>
    <row r="14" spans="1:8" x14ac:dyDescent="0.3">
      <c r="B14" s="229">
        <v>1</v>
      </c>
      <c r="C14" s="229" t="s">
        <v>402</v>
      </c>
      <c r="D14" s="229"/>
      <c r="F14" s="229">
        <v>1</v>
      </c>
      <c r="G14" s="229" t="s">
        <v>413</v>
      </c>
      <c r="H14" s="229"/>
    </row>
    <row r="15" spans="1:8" x14ac:dyDescent="0.3">
      <c r="B15" s="229">
        <v>2</v>
      </c>
      <c r="C15" s="229" t="s">
        <v>417</v>
      </c>
      <c r="D15" s="229"/>
      <c r="F15" s="229">
        <v>2</v>
      </c>
      <c r="G15" s="229" t="s">
        <v>415</v>
      </c>
      <c r="H15" s="229"/>
    </row>
    <row r="16" spans="1:8" x14ac:dyDescent="0.3">
      <c r="B16" s="229">
        <v>3</v>
      </c>
      <c r="C16" s="229" t="s">
        <v>418</v>
      </c>
      <c r="D16" s="229"/>
      <c r="F16" s="229">
        <v>3</v>
      </c>
      <c r="G16" s="229" t="s">
        <v>416</v>
      </c>
      <c r="H16" s="229"/>
    </row>
    <row r="17" spans="2:8" x14ac:dyDescent="0.3">
      <c r="B17" s="454">
        <v>4</v>
      </c>
      <c r="C17" s="453" t="s">
        <v>411</v>
      </c>
      <c r="D17" s="457"/>
      <c r="F17" s="454">
        <v>4</v>
      </c>
      <c r="G17" s="453" t="s">
        <v>414</v>
      </c>
      <c r="H17" s="457"/>
    </row>
    <row r="18" spans="2:8" x14ac:dyDescent="0.3">
      <c r="B18" s="455"/>
      <c r="C18" s="453"/>
      <c r="D18" s="457"/>
      <c r="F18" s="455"/>
      <c r="G18" s="453"/>
      <c r="H18" s="457"/>
    </row>
    <row r="19" spans="2:8" x14ac:dyDescent="0.3">
      <c r="B19" s="455"/>
      <c r="C19" s="453"/>
      <c r="D19" s="457"/>
      <c r="F19" s="455"/>
      <c r="G19" s="453"/>
      <c r="H19" s="457"/>
    </row>
    <row r="20" spans="2:8" x14ac:dyDescent="0.3">
      <c r="B20" s="455"/>
      <c r="C20" s="453"/>
      <c r="D20" s="457"/>
      <c r="F20" s="455"/>
      <c r="G20" s="453"/>
      <c r="H20" s="457"/>
    </row>
    <row r="21" spans="2:8" x14ac:dyDescent="0.3">
      <c r="B21" s="455"/>
      <c r="C21" s="453"/>
      <c r="D21" s="457"/>
      <c r="F21" s="455"/>
      <c r="G21" s="453"/>
      <c r="H21" s="457"/>
    </row>
    <row r="22" spans="2:8" x14ac:dyDescent="0.3">
      <c r="B22" s="455"/>
      <c r="C22" s="453"/>
      <c r="D22" s="457"/>
      <c r="F22" s="455"/>
      <c r="G22" s="453"/>
      <c r="H22" s="457"/>
    </row>
    <row r="23" spans="2:8" x14ac:dyDescent="0.3">
      <c r="B23" s="456"/>
      <c r="C23" s="453"/>
      <c r="D23" s="457"/>
      <c r="F23" s="456"/>
      <c r="G23" s="453"/>
      <c r="H23" s="457"/>
    </row>
  </sheetData>
  <mergeCells count="17">
    <mergeCell ref="B12:D12"/>
    <mergeCell ref="C17:C23"/>
    <mergeCell ref="B17:B23"/>
    <mergeCell ref="D17:D23"/>
    <mergeCell ref="F12:H12"/>
    <mergeCell ref="F17:F23"/>
    <mergeCell ref="G17:G23"/>
    <mergeCell ref="H17:H23"/>
    <mergeCell ref="A1:G1"/>
    <mergeCell ref="A2:D2"/>
    <mergeCell ref="A3:A4"/>
    <mergeCell ref="B3:B4"/>
    <mergeCell ref="D3:D4"/>
    <mergeCell ref="C3:C4"/>
    <mergeCell ref="G3:G4"/>
    <mergeCell ref="E3:E4"/>
    <mergeCell ref="F3:F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zoomScaleSheetLayoutView="90" workbookViewId="0">
      <pane xSplit="1" ySplit="5" topLeftCell="B6" activePane="bottomRight" state="frozenSplit"/>
      <selection activeCell="R1" sqref="R1:S1048576"/>
      <selection pane="topRight" activeCell="R1" sqref="R1:S1048576"/>
      <selection pane="bottomLeft" activeCell="R1" sqref="R1:S1048576"/>
      <selection pane="bottomRight" activeCell="K14" sqref="K14"/>
    </sheetView>
  </sheetViews>
  <sheetFormatPr defaultColWidth="9.109375" defaultRowHeight="14.4" x14ac:dyDescent="0.3"/>
  <cols>
    <col min="1" max="1" width="30.44140625" style="147" customWidth="1"/>
    <col min="2" max="2" width="10.33203125" style="147" customWidth="1"/>
    <col min="3" max="4" width="12.6640625" style="147" customWidth="1"/>
    <col min="5" max="5" width="10.33203125" style="147" customWidth="1"/>
    <col min="6" max="6" width="11.88671875" style="147" customWidth="1"/>
    <col min="7" max="8" width="13.109375" style="147" customWidth="1"/>
    <col min="9" max="9" width="11.109375" style="147" customWidth="1"/>
    <col min="10" max="11" width="12.5546875" style="147" customWidth="1"/>
    <col min="12" max="12" width="10.33203125" style="147" customWidth="1"/>
    <col min="13" max="16384" width="9.109375" style="147"/>
  </cols>
  <sheetData>
    <row r="1" spans="1:12" ht="36" customHeight="1" x14ac:dyDescent="0.3">
      <c r="A1" s="146" t="s">
        <v>299</v>
      </c>
      <c r="B1" s="146"/>
      <c r="C1" s="146"/>
      <c r="D1" s="146"/>
      <c r="E1" s="146"/>
      <c r="F1" s="146"/>
      <c r="G1" s="146"/>
      <c r="H1" s="146"/>
      <c r="I1" s="146"/>
      <c r="J1" s="146"/>
      <c r="K1" s="146"/>
      <c r="L1" s="146"/>
    </row>
    <row r="2" spans="1:12" ht="24.75" customHeight="1" x14ac:dyDescent="0.3">
      <c r="A2" s="148" t="s">
        <v>330</v>
      </c>
      <c r="B2" s="148"/>
      <c r="C2" s="148"/>
      <c r="D2" s="148"/>
      <c r="E2" s="148"/>
      <c r="F2" s="148"/>
      <c r="G2" s="148"/>
      <c r="H2" s="148"/>
      <c r="I2" s="148"/>
      <c r="J2" s="148"/>
      <c r="K2" s="148"/>
      <c r="L2" s="148"/>
    </row>
    <row r="3" spans="1:12" ht="15.75" customHeight="1" x14ac:dyDescent="0.3">
      <c r="A3" s="182" t="s">
        <v>0</v>
      </c>
      <c r="B3" s="148"/>
      <c r="C3" s="148"/>
      <c r="D3" s="148"/>
      <c r="E3" s="148"/>
      <c r="F3" s="148"/>
      <c r="G3" s="148"/>
      <c r="H3" s="148"/>
      <c r="I3" s="148"/>
      <c r="J3" s="148"/>
      <c r="K3" s="148"/>
      <c r="L3" s="148"/>
    </row>
    <row r="4" spans="1:12" s="149" customFormat="1" ht="15" customHeight="1" x14ac:dyDescent="0.3">
      <c r="A4" s="460" t="s">
        <v>329</v>
      </c>
      <c r="B4" s="458" t="s">
        <v>3</v>
      </c>
      <c r="C4" s="458"/>
      <c r="D4" s="458"/>
      <c r="E4" s="458"/>
      <c r="F4" s="459" t="s">
        <v>233</v>
      </c>
      <c r="G4" s="459"/>
      <c r="H4" s="459"/>
      <c r="I4" s="459"/>
      <c r="J4" s="459"/>
      <c r="K4" s="459"/>
      <c r="L4" s="459"/>
    </row>
    <row r="5" spans="1:12" ht="100.8" x14ac:dyDescent="0.3">
      <c r="A5" s="461"/>
      <c r="B5" s="150" t="s">
        <v>236</v>
      </c>
      <c r="C5" s="150" t="s">
        <v>20</v>
      </c>
      <c r="D5" s="150" t="s">
        <v>237</v>
      </c>
      <c r="E5" s="150" t="s">
        <v>238</v>
      </c>
      <c r="F5" s="151" t="s">
        <v>19</v>
      </c>
      <c r="G5" s="151" t="s">
        <v>234</v>
      </c>
      <c r="H5" s="151" t="s">
        <v>235</v>
      </c>
      <c r="I5" s="151" t="s">
        <v>236</v>
      </c>
      <c r="J5" s="151" t="s">
        <v>239</v>
      </c>
      <c r="K5" s="151" t="s">
        <v>237</v>
      </c>
      <c r="L5" s="151" t="s">
        <v>238</v>
      </c>
    </row>
    <row r="6" spans="1:12" x14ac:dyDescent="0.3">
      <c r="A6" s="152" t="s">
        <v>240</v>
      </c>
      <c r="B6" s="153"/>
      <c r="C6" s="153"/>
      <c r="D6" s="154" t="e">
        <f t="shared" ref="D6:D11" si="0">C6/B6</f>
        <v>#DIV/0!</v>
      </c>
      <c r="E6" s="153"/>
      <c r="F6" s="152"/>
      <c r="G6" s="153"/>
      <c r="H6" s="154" t="e">
        <f t="shared" ref="H6:H11" si="1">G6/F6</f>
        <v>#DIV/0!</v>
      </c>
      <c r="I6" s="153"/>
      <c r="J6" s="153"/>
      <c r="K6" s="154" t="e">
        <f t="shared" ref="K6:K11" si="2">J6/I6</f>
        <v>#DIV/0!</v>
      </c>
      <c r="L6" s="153"/>
    </row>
    <row r="7" spans="1:12" x14ac:dyDescent="0.3">
      <c r="A7" s="152" t="s">
        <v>241</v>
      </c>
      <c r="B7" s="153"/>
      <c r="C7" s="153"/>
      <c r="D7" s="154" t="e">
        <f t="shared" si="0"/>
        <v>#DIV/0!</v>
      </c>
      <c r="E7" s="153"/>
      <c r="F7" s="152"/>
      <c r="G7" s="153"/>
      <c r="H7" s="154" t="e">
        <f t="shared" si="1"/>
        <v>#DIV/0!</v>
      </c>
      <c r="I7" s="153"/>
      <c r="J7" s="153"/>
      <c r="K7" s="154" t="e">
        <f t="shared" si="2"/>
        <v>#DIV/0!</v>
      </c>
      <c r="L7" s="153"/>
    </row>
    <row r="8" spans="1:12" ht="15" customHeight="1" x14ac:dyDescent="0.3">
      <c r="A8" s="152" t="s">
        <v>172</v>
      </c>
      <c r="B8" s="153"/>
      <c r="C8" s="153"/>
      <c r="D8" s="154" t="e">
        <f t="shared" si="0"/>
        <v>#DIV/0!</v>
      </c>
      <c r="E8" s="153"/>
      <c r="F8" s="152"/>
      <c r="G8" s="153"/>
      <c r="H8" s="154" t="e">
        <f t="shared" si="1"/>
        <v>#DIV/0!</v>
      </c>
      <c r="I8" s="153"/>
      <c r="J8" s="153"/>
      <c r="K8" s="154" t="e">
        <f t="shared" si="2"/>
        <v>#DIV/0!</v>
      </c>
      <c r="L8" s="153"/>
    </row>
    <row r="9" spans="1:12" x14ac:dyDescent="0.3">
      <c r="A9" s="152" t="s">
        <v>170</v>
      </c>
      <c r="B9" s="153"/>
      <c r="C9" s="153"/>
      <c r="D9" s="154" t="e">
        <f t="shared" si="0"/>
        <v>#DIV/0!</v>
      </c>
      <c r="E9" s="153"/>
      <c r="F9" s="155"/>
      <c r="G9" s="153"/>
      <c r="H9" s="154" t="e">
        <f t="shared" si="1"/>
        <v>#DIV/0!</v>
      </c>
      <c r="I9" s="153"/>
      <c r="J9" s="153"/>
      <c r="K9" s="154" t="e">
        <f t="shared" si="2"/>
        <v>#DIV/0!</v>
      </c>
      <c r="L9" s="153"/>
    </row>
    <row r="10" spans="1:12" x14ac:dyDescent="0.3">
      <c r="A10" s="152" t="s">
        <v>242</v>
      </c>
      <c r="B10" s="153"/>
      <c r="C10" s="153"/>
      <c r="D10" s="154" t="e">
        <f t="shared" si="0"/>
        <v>#DIV/0!</v>
      </c>
      <c r="E10" s="153"/>
      <c r="F10" s="155"/>
      <c r="G10" s="153"/>
      <c r="H10" s="154" t="e">
        <f t="shared" si="1"/>
        <v>#DIV/0!</v>
      </c>
      <c r="I10" s="153"/>
      <c r="J10" s="153"/>
      <c r="K10" s="154" t="e">
        <f t="shared" si="2"/>
        <v>#DIV/0!</v>
      </c>
      <c r="L10" s="153"/>
    </row>
    <row r="11" spans="1:12" x14ac:dyDescent="0.3">
      <c r="A11" s="152" t="s">
        <v>243</v>
      </c>
      <c r="B11" s="153"/>
      <c r="C11" s="153"/>
      <c r="D11" s="154" t="e">
        <f t="shared" si="0"/>
        <v>#DIV/0!</v>
      </c>
      <c r="E11" s="153"/>
      <c r="F11" s="152"/>
      <c r="G11" s="153"/>
      <c r="H11" s="154" t="e">
        <f t="shared" si="1"/>
        <v>#DIV/0!</v>
      </c>
      <c r="I11" s="153"/>
      <c r="J11" s="153"/>
      <c r="K11" s="154" t="e">
        <f t="shared" si="2"/>
        <v>#DIV/0!</v>
      </c>
      <c r="L11" s="153"/>
    </row>
    <row r="12" spans="1:12" s="158" customFormat="1" x14ac:dyDescent="0.3">
      <c r="A12" s="156" t="s">
        <v>244</v>
      </c>
      <c r="B12" s="157">
        <f t="shared" ref="B12:L12" si="3">SUM(B6:B11)</f>
        <v>0</v>
      </c>
      <c r="C12" s="157">
        <f t="shared" si="3"/>
        <v>0</v>
      </c>
      <c r="D12" s="157"/>
      <c r="E12" s="157">
        <f t="shared" si="3"/>
        <v>0</v>
      </c>
      <c r="F12" s="157">
        <f t="shared" si="3"/>
        <v>0</v>
      </c>
      <c r="G12" s="157">
        <f t="shared" si="3"/>
        <v>0</v>
      </c>
      <c r="H12" s="157"/>
      <c r="I12" s="157">
        <f t="shared" si="3"/>
        <v>0</v>
      </c>
      <c r="J12" s="157">
        <f t="shared" si="3"/>
        <v>0</v>
      </c>
      <c r="K12" s="157"/>
      <c r="L12" s="157">
        <f t="shared" si="3"/>
        <v>0</v>
      </c>
    </row>
    <row r="13" spans="1:12" s="159" customFormat="1" ht="16.5" customHeight="1" x14ac:dyDescent="0.3">
      <c r="B13" s="160"/>
      <c r="C13" s="160"/>
      <c r="D13" s="160"/>
      <c r="E13" s="160"/>
      <c r="F13" s="160"/>
      <c r="G13" s="160"/>
      <c r="H13" s="160"/>
      <c r="I13" s="160"/>
      <c r="J13" s="160"/>
      <c r="K13" s="160"/>
      <c r="L13" s="160"/>
    </row>
  </sheetData>
  <mergeCells count="3">
    <mergeCell ref="B4:E4"/>
    <mergeCell ref="F4:L4"/>
    <mergeCell ref="A4:A5"/>
  </mergeCells>
  <pageMargins left="0.7" right="0.7" top="0.75" bottom="0.75" header="0.3" footer="0.3"/>
  <pageSetup scale="6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L15" sqref="L15"/>
    </sheetView>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pane xSplit="4" ySplit="6" topLeftCell="E7" activePane="bottomRight" state="frozenSplit"/>
      <selection activeCell="R1" sqref="R1:S1048576"/>
      <selection pane="topRight" activeCell="R1" sqref="R1:S1048576"/>
      <selection pane="bottomLeft" activeCell="R1" sqref="R1:S1048576"/>
      <selection pane="bottomRight" activeCell="Q8" sqref="Q8"/>
    </sheetView>
  </sheetViews>
  <sheetFormatPr defaultColWidth="9.109375" defaultRowHeight="14.4" x14ac:dyDescent="0.3"/>
  <cols>
    <col min="1" max="1" width="9.109375" style="32"/>
    <col min="2" max="3" width="24" style="13" customWidth="1"/>
    <col min="4" max="4" width="14.44140625" style="13" customWidth="1"/>
    <col min="5" max="5" width="17.33203125" style="13" customWidth="1"/>
    <col min="6" max="6" width="12.6640625" style="13" customWidth="1"/>
    <col min="7" max="7" width="14.88671875" style="13" customWidth="1"/>
    <col min="8" max="8" width="11.44140625" style="13" customWidth="1"/>
    <col min="9" max="9" width="12.5546875" style="13" customWidth="1"/>
    <col min="10" max="10" width="11.6640625" style="13" customWidth="1"/>
    <col min="11" max="11" width="12.109375" style="13" customWidth="1"/>
    <col min="12" max="12" width="10.6640625" style="13" customWidth="1"/>
    <col min="13" max="13" width="12.88671875" style="13" customWidth="1"/>
    <col min="14" max="14" width="10.33203125" style="13" customWidth="1"/>
    <col min="15" max="15" width="9.109375" style="13"/>
    <col min="16" max="16" width="14.109375" style="13" customWidth="1"/>
    <col min="17" max="18" width="9.109375" style="13"/>
    <col min="19" max="19" width="11.88671875" style="13" customWidth="1"/>
    <col min="20" max="20" width="12.109375" style="13" customWidth="1"/>
    <col min="21" max="16384" width="9.109375" style="13"/>
  </cols>
  <sheetData>
    <row r="1" spans="1:20" x14ac:dyDescent="0.3">
      <c r="A1" s="295" t="s">
        <v>13</v>
      </c>
      <c r="B1" s="295"/>
      <c r="C1" s="295"/>
      <c r="D1" s="295"/>
      <c r="E1" s="295"/>
      <c r="F1" s="295"/>
      <c r="G1" s="295"/>
      <c r="H1" s="295"/>
      <c r="I1" s="295"/>
      <c r="J1" s="295"/>
    </row>
    <row r="2" spans="1:20" ht="15" customHeight="1" x14ac:dyDescent="0.3">
      <c r="A2" s="281" t="s">
        <v>0</v>
      </c>
      <c r="B2" s="281"/>
      <c r="C2" s="281"/>
      <c r="D2" s="281"/>
      <c r="E2" s="281"/>
    </row>
    <row r="3" spans="1:20" x14ac:dyDescent="0.3">
      <c r="A3" s="14" t="s">
        <v>327</v>
      </c>
    </row>
    <row r="4" spans="1:20" x14ac:dyDescent="0.3">
      <c r="A4" s="14" t="s">
        <v>328</v>
      </c>
    </row>
    <row r="5" spans="1:20" ht="15" customHeight="1" x14ac:dyDescent="0.35">
      <c r="A5" s="283" t="s">
        <v>14</v>
      </c>
      <c r="B5" s="283" t="s">
        <v>15</v>
      </c>
      <c r="C5" s="219"/>
      <c r="D5" s="296" t="s">
        <v>16</v>
      </c>
      <c r="E5" s="220"/>
      <c r="F5" s="297" t="s">
        <v>17</v>
      </c>
      <c r="G5" s="297"/>
      <c r="H5" s="297"/>
      <c r="I5" s="297"/>
      <c r="J5" s="297"/>
      <c r="K5" s="289" t="s">
        <v>331</v>
      </c>
      <c r="L5" s="289"/>
      <c r="M5" s="289"/>
      <c r="N5" s="289"/>
      <c r="O5" s="289"/>
      <c r="P5" s="289"/>
      <c r="Q5" s="290" t="s">
        <v>302</v>
      </c>
      <c r="R5" s="291"/>
      <c r="S5" s="291"/>
      <c r="T5" s="291"/>
    </row>
    <row r="6" spans="1:20" ht="90" customHeight="1" x14ac:dyDescent="0.3">
      <c r="A6" s="283"/>
      <c r="B6" s="283"/>
      <c r="C6" s="219" t="s">
        <v>18</v>
      </c>
      <c r="D6" s="296"/>
      <c r="E6" s="196" t="s">
        <v>326</v>
      </c>
      <c r="F6" s="15" t="s">
        <v>21</v>
      </c>
      <c r="G6" s="15" t="s">
        <v>22</v>
      </c>
      <c r="H6" s="15" t="s">
        <v>23</v>
      </c>
      <c r="I6" s="15" t="s">
        <v>24</v>
      </c>
      <c r="J6" s="15" t="s">
        <v>25</v>
      </c>
      <c r="K6" s="201" t="s">
        <v>332</v>
      </c>
      <c r="L6" s="201" t="s">
        <v>333</v>
      </c>
      <c r="M6" s="201" t="s">
        <v>337</v>
      </c>
      <c r="N6" s="201" t="s">
        <v>334</v>
      </c>
      <c r="O6" s="201" t="s">
        <v>335</v>
      </c>
      <c r="P6" s="244" t="s">
        <v>336</v>
      </c>
      <c r="Q6" s="245" t="s">
        <v>480</v>
      </c>
      <c r="R6" s="245" t="s">
        <v>481</v>
      </c>
      <c r="S6" s="245" t="s">
        <v>482</v>
      </c>
      <c r="T6" s="245" t="s">
        <v>483</v>
      </c>
    </row>
    <row r="7" spans="1:20" ht="15" customHeight="1" x14ac:dyDescent="0.3">
      <c r="A7" s="16" t="s">
        <v>338</v>
      </c>
      <c r="B7" s="17"/>
      <c r="C7" s="17"/>
      <c r="D7" s="17"/>
      <c r="E7" s="17"/>
      <c r="F7" s="17"/>
      <c r="G7" s="17"/>
      <c r="H7" s="17"/>
      <c r="I7" s="17"/>
      <c r="J7" s="18"/>
      <c r="K7" s="48"/>
      <c r="L7" s="48"/>
      <c r="M7" s="48"/>
      <c r="N7" s="48"/>
      <c r="O7" s="48"/>
      <c r="P7" s="48"/>
      <c r="Q7" s="48"/>
      <c r="R7" s="48"/>
      <c r="S7" s="48"/>
      <c r="T7" s="48"/>
    </row>
    <row r="8" spans="1:20" ht="100.8" x14ac:dyDescent="0.3">
      <c r="A8" s="19">
        <v>1</v>
      </c>
      <c r="B8" s="20" t="s">
        <v>26</v>
      </c>
      <c r="C8" s="20"/>
      <c r="D8" s="5" t="s">
        <v>27</v>
      </c>
      <c r="E8" s="5"/>
      <c r="F8" s="22"/>
      <c r="G8" s="21">
        <v>5</v>
      </c>
      <c r="H8" s="21">
        <v>0</v>
      </c>
      <c r="I8" s="21"/>
      <c r="J8" s="21"/>
      <c r="K8" s="48"/>
      <c r="L8" s="48"/>
      <c r="M8" s="48"/>
      <c r="N8" s="48"/>
      <c r="O8" s="48"/>
      <c r="P8" s="48"/>
      <c r="Q8" s="48"/>
      <c r="R8" s="48"/>
      <c r="S8" s="48"/>
      <c r="T8" s="48"/>
    </row>
    <row r="9" spans="1:20" x14ac:dyDescent="0.3">
      <c r="A9" s="19">
        <v>2</v>
      </c>
      <c r="B9" s="23"/>
      <c r="C9" s="23"/>
      <c r="D9" s="24"/>
      <c r="E9" s="24"/>
      <c r="F9" s="22"/>
      <c r="G9" s="21"/>
      <c r="H9" s="21"/>
      <c r="I9" s="21"/>
      <c r="J9" s="21"/>
      <c r="K9" s="48"/>
      <c r="L9" s="48"/>
      <c r="M9" s="48"/>
      <c r="N9" s="48"/>
      <c r="O9" s="48"/>
      <c r="P9" s="48"/>
      <c r="Q9" s="48"/>
      <c r="R9" s="48"/>
      <c r="S9" s="48"/>
      <c r="T9" s="48"/>
    </row>
    <row r="10" spans="1:20" ht="15.75" customHeight="1" x14ac:dyDescent="0.3">
      <c r="A10" s="19">
        <v>3</v>
      </c>
      <c r="B10" s="23"/>
      <c r="C10" s="23"/>
      <c r="D10" s="24"/>
      <c r="E10" s="24"/>
      <c r="F10" s="22"/>
      <c r="G10" s="21"/>
      <c r="H10" s="21"/>
      <c r="I10" s="21"/>
      <c r="J10" s="21"/>
      <c r="K10" s="48"/>
      <c r="L10" s="48"/>
      <c r="M10" s="48"/>
      <c r="N10" s="48"/>
      <c r="O10" s="48"/>
      <c r="P10" s="48"/>
      <c r="Q10" s="48"/>
      <c r="R10" s="48"/>
      <c r="S10" s="48"/>
      <c r="T10" s="48"/>
    </row>
    <row r="11" spans="1:20" x14ac:dyDescent="0.3">
      <c r="A11" s="292" t="s">
        <v>28</v>
      </c>
      <c r="B11" s="293"/>
      <c r="C11" s="222"/>
      <c r="D11" s="25">
        <f t="shared" ref="D11:P11" si="0">SUM(D8:D10)</f>
        <v>0</v>
      </c>
      <c r="E11" s="25">
        <f t="shared" si="0"/>
        <v>0</v>
      </c>
      <c r="F11" s="25">
        <f t="shared" si="0"/>
        <v>0</v>
      </c>
      <c r="G11" s="25">
        <f t="shared" si="0"/>
        <v>5</v>
      </c>
      <c r="H11" s="25"/>
      <c r="I11" s="25">
        <f t="shared" si="0"/>
        <v>0</v>
      </c>
      <c r="J11" s="25">
        <f t="shared" si="0"/>
        <v>0</v>
      </c>
      <c r="K11" s="25">
        <f t="shared" si="0"/>
        <v>0</v>
      </c>
      <c r="L11" s="25">
        <f t="shared" si="0"/>
        <v>0</v>
      </c>
      <c r="M11" s="25">
        <f t="shared" si="0"/>
        <v>0</v>
      </c>
      <c r="N11" s="25">
        <f t="shared" si="0"/>
        <v>0</v>
      </c>
      <c r="O11" s="25">
        <f t="shared" si="0"/>
        <v>0</v>
      </c>
      <c r="P11" s="25">
        <f t="shared" si="0"/>
        <v>0</v>
      </c>
      <c r="Q11" s="48"/>
      <c r="R11" s="48"/>
      <c r="S11" s="48"/>
      <c r="T11" s="48"/>
    </row>
    <row r="12" spans="1:20" ht="15" customHeight="1" x14ac:dyDescent="0.3">
      <c r="A12" s="26" t="s">
        <v>29</v>
      </c>
      <c r="B12" s="27"/>
      <c r="C12" s="27"/>
      <c r="D12" s="27"/>
      <c r="E12" s="27"/>
      <c r="F12" s="27"/>
      <c r="G12" s="27"/>
      <c r="H12" s="27"/>
      <c r="I12" s="27"/>
      <c r="J12" s="28"/>
      <c r="K12" s="48"/>
      <c r="L12" s="48"/>
      <c r="M12" s="48"/>
      <c r="N12" s="48"/>
      <c r="O12" s="48"/>
      <c r="P12" s="48"/>
      <c r="Q12" s="48"/>
      <c r="R12" s="48"/>
      <c r="S12" s="48"/>
      <c r="T12" s="48"/>
    </row>
    <row r="13" spans="1:20" ht="100.8" x14ac:dyDescent="0.3">
      <c r="A13" s="19">
        <v>1</v>
      </c>
      <c r="B13" s="20" t="s">
        <v>30</v>
      </c>
      <c r="C13" s="20"/>
      <c r="D13" s="5" t="s">
        <v>27</v>
      </c>
      <c r="E13" s="5"/>
      <c r="F13" s="22"/>
      <c r="G13" s="21"/>
      <c r="H13" s="21"/>
      <c r="I13" s="21"/>
      <c r="J13" s="21"/>
      <c r="K13" s="48"/>
      <c r="L13" s="48"/>
      <c r="M13" s="48"/>
      <c r="N13" s="48"/>
      <c r="O13" s="48"/>
      <c r="P13" s="48"/>
      <c r="Q13" s="48"/>
      <c r="R13" s="48"/>
      <c r="S13" s="48"/>
      <c r="T13" s="48"/>
    </row>
    <row r="14" spans="1:20" x14ac:dyDescent="0.3">
      <c r="A14" s="19">
        <v>2</v>
      </c>
      <c r="B14" s="29"/>
      <c r="C14" s="29"/>
      <c r="D14" s="24"/>
      <c r="E14" s="24"/>
      <c r="F14" s="22"/>
      <c r="G14" s="21"/>
      <c r="H14" s="21"/>
      <c r="I14" s="21"/>
      <c r="J14" s="21"/>
      <c r="K14" s="48"/>
      <c r="L14" s="48"/>
      <c r="M14" s="48"/>
      <c r="N14" s="48"/>
      <c r="O14" s="48"/>
      <c r="P14" s="48"/>
      <c r="Q14" s="48"/>
      <c r="R14" s="48"/>
      <c r="S14" s="48"/>
      <c r="T14" s="48"/>
    </row>
    <row r="15" spans="1:20" x14ac:dyDescent="0.3">
      <c r="A15" s="292" t="s">
        <v>28</v>
      </c>
      <c r="B15" s="293"/>
      <c r="C15" s="222"/>
      <c r="D15" s="223">
        <f t="shared" ref="D15:P15" si="1">SUM(D13:D14)</f>
        <v>0</v>
      </c>
      <c r="E15" s="223">
        <f t="shared" si="1"/>
        <v>0</v>
      </c>
      <c r="F15" s="223">
        <f t="shared" si="1"/>
        <v>0</v>
      </c>
      <c r="G15" s="223">
        <f t="shared" si="1"/>
        <v>0</v>
      </c>
      <c r="H15" s="223"/>
      <c r="I15" s="223">
        <f t="shared" si="1"/>
        <v>0</v>
      </c>
      <c r="J15" s="223">
        <f t="shared" si="1"/>
        <v>0</v>
      </c>
      <c r="K15" s="223">
        <f t="shared" si="1"/>
        <v>0</v>
      </c>
      <c r="L15" s="223">
        <f t="shared" si="1"/>
        <v>0</v>
      </c>
      <c r="M15" s="223">
        <f t="shared" si="1"/>
        <v>0</v>
      </c>
      <c r="N15" s="223">
        <f t="shared" si="1"/>
        <v>0</v>
      </c>
      <c r="O15" s="223">
        <f t="shared" si="1"/>
        <v>0</v>
      </c>
      <c r="P15" s="223">
        <f t="shared" si="1"/>
        <v>0</v>
      </c>
      <c r="Q15" s="48"/>
      <c r="R15" s="48"/>
      <c r="S15" s="48"/>
      <c r="T15" s="48"/>
    </row>
    <row r="16" spans="1:20" x14ac:dyDescent="0.3">
      <c r="A16" s="292" t="s">
        <v>31</v>
      </c>
      <c r="B16" s="293"/>
      <c r="C16" s="222"/>
      <c r="D16" s="30">
        <f t="shared" ref="D16:P16" si="2">SUM(D11,D15)</f>
        <v>0</v>
      </c>
      <c r="E16" s="30">
        <f t="shared" si="2"/>
        <v>0</v>
      </c>
      <c r="F16" s="30">
        <f t="shared" si="2"/>
        <v>0</v>
      </c>
      <c r="G16" s="30">
        <f t="shared" si="2"/>
        <v>5</v>
      </c>
      <c r="H16" s="30"/>
      <c r="I16" s="30">
        <f t="shared" si="2"/>
        <v>0</v>
      </c>
      <c r="J16" s="30">
        <f t="shared" si="2"/>
        <v>0</v>
      </c>
      <c r="K16" s="30">
        <f t="shared" si="2"/>
        <v>0</v>
      </c>
      <c r="L16" s="30">
        <f t="shared" si="2"/>
        <v>0</v>
      </c>
      <c r="M16" s="30">
        <f t="shared" si="2"/>
        <v>0</v>
      </c>
      <c r="N16" s="30">
        <f t="shared" si="2"/>
        <v>0</v>
      </c>
      <c r="O16" s="30">
        <f t="shared" si="2"/>
        <v>0</v>
      </c>
      <c r="P16" s="30">
        <f t="shared" si="2"/>
        <v>0</v>
      </c>
      <c r="Q16" s="48"/>
      <c r="R16" s="48"/>
      <c r="S16" s="48"/>
      <c r="T16" s="48"/>
    </row>
    <row r="17" spans="1:10" x14ac:dyDescent="0.3">
      <c r="A17" s="294"/>
      <c r="B17" s="294"/>
      <c r="C17" s="294"/>
      <c r="D17" s="294"/>
      <c r="E17" s="294"/>
      <c r="F17" s="294"/>
      <c r="G17" s="294"/>
      <c r="H17" s="294"/>
      <c r="I17" s="294"/>
      <c r="J17" s="294"/>
    </row>
    <row r="18" spans="1:10" x14ac:dyDescent="0.3">
      <c r="A18" s="224"/>
      <c r="B18" s="224"/>
      <c r="C18" s="224"/>
      <c r="D18" s="224"/>
      <c r="E18" s="224"/>
    </row>
    <row r="19" spans="1:10" x14ac:dyDescent="0.3">
      <c r="A19" s="31" t="s">
        <v>32</v>
      </c>
      <c r="B19" s="224"/>
      <c r="C19" s="224"/>
      <c r="D19" s="224"/>
      <c r="E19" s="224"/>
    </row>
    <row r="20" spans="1:10" ht="216" customHeight="1" x14ac:dyDescent="0.3">
      <c r="A20" s="288" t="s">
        <v>314</v>
      </c>
      <c r="B20" s="288"/>
      <c r="C20" s="288"/>
      <c r="D20" s="288"/>
      <c r="E20" s="224"/>
      <c r="F20" s="224"/>
      <c r="G20" s="195"/>
      <c r="H20" s="224"/>
      <c r="I20" s="224"/>
      <c r="J20" s="224"/>
    </row>
    <row r="22" spans="1:10" x14ac:dyDescent="0.3">
      <c r="A22" s="13"/>
    </row>
  </sheetData>
  <mergeCells count="13">
    <mergeCell ref="A1:J1"/>
    <mergeCell ref="A2:E2"/>
    <mergeCell ref="A5:A6"/>
    <mergeCell ref="B5:B6"/>
    <mergeCell ref="D5:D6"/>
    <mergeCell ref="F5:J5"/>
    <mergeCell ref="A20:D20"/>
    <mergeCell ref="K5:P5"/>
    <mergeCell ref="Q5:T5"/>
    <mergeCell ref="A11:B11"/>
    <mergeCell ref="A15:B15"/>
    <mergeCell ref="A16:B16"/>
    <mergeCell ref="A17:J17"/>
  </mergeCells>
  <printOptions horizontalCentered="1"/>
  <pageMargins left="0.2" right="0.2" top="0.5" bottom="0.5"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02"/>
  <sheetViews>
    <sheetView topLeftCell="A58" zoomScale="80" zoomScaleNormal="80" workbookViewId="0">
      <selection activeCell="H73" sqref="H73"/>
    </sheetView>
  </sheetViews>
  <sheetFormatPr defaultColWidth="9.109375" defaultRowHeight="14.4" x14ac:dyDescent="0.3"/>
  <cols>
    <col min="1" max="1" width="15.33203125" style="1" customWidth="1"/>
    <col min="2" max="2" width="32.33203125" style="1" customWidth="1"/>
    <col min="3" max="3" width="25.88671875" style="1" customWidth="1"/>
    <col min="4" max="4" width="23.109375" style="1" customWidth="1"/>
    <col min="5" max="5" width="25.33203125" style="1" customWidth="1"/>
    <col min="6" max="6" width="21.33203125" style="1" customWidth="1"/>
    <col min="7" max="8" width="24.88671875" style="1" customWidth="1"/>
    <col min="9" max="9" width="25.44140625" style="1" customWidth="1"/>
    <col min="10" max="16384" width="9.109375" style="1"/>
  </cols>
  <sheetData>
    <row r="2" spans="1:9" ht="18" x14ac:dyDescent="0.3">
      <c r="A2" s="315" t="s">
        <v>339</v>
      </c>
      <c r="B2" s="280"/>
      <c r="C2" s="280"/>
      <c r="D2" s="280"/>
      <c r="E2" s="280"/>
      <c r="F2" s="280"/>
      <c r="G2" s="280"/>
      <c r="H2" s="280"/>
      <c r="I2" s="280"/>
    </row>
    <row r="3" spans="1:9" ht="18.75" customHeight="1" x14ac:dyDescent="0.3">
      <c r="A3" s="281" t="s">
        <v>122</v>
      </c>
      <c r="B3" s="281"/>
      <c r="C3" s="281"/>
      <c r="D3" s="281"/>
      <c r="E3" s="281"/>
      <c r="F3" s="218"/>
      <c r="G3" s="218"/>
      <c r="H3" s="218"/>
      <c r="I3" s="218"/>
    </row>
    <row r="4" spans="1:9" x14ac:dyDescent="0.3">
      <c r="A4" s="316" t="s">
        <v>430</v>
      </c>
      <c r="B4" s="316"/>
      <c r="C4" s="316"/>
      <c r="D4" s="316"/>
      <c r="E4" s="316"/>
      <c r="F4" s="316"/>
      <c r="G4" s="316"/>
      <c r="H4" s="316"/>
      <c r="I4" s="316"/>
    </row>
    <row r="5" spans="1:9" s="73" customFormat="1" ht="100.8" x14ac:dyDescent="0.3">
      <c r="A5" s="72" t="s">
        <v>123</v>
      </c>
      <c r="B5" s="72" t="s">
        <v>124</v>
      </c>
      <c r="C5" s="72" t="s">
        <v>431</v>
      </c>
      <c r="D5" s="72" t="s">
        <v>432</v>
      </c>
      <c r="E5" s="72" t="s">
        <v>433</v>
      </c>
      <c r="F5" s="72" t="s">
        <v>434</v>
      </c>
      <c r="G5" s="72" t="s">
        <v>435</v>
      </c>
      <c r="H5" s="72" t="s">
        <v>436</v>
      </c>
      <c r="I5" s="72" t="s">
        <v>125</v>
      </c>
    </row>
    <row r="6" spans="1:9" x14ac:dyDescent="0.3">
      <c r="A6" s="74">
        <v>1</v>
      </c>
      <c r="B6" s="74">
        <v>2</v>
      </c>
      <c r="C6" s="74">
        <v>3</v>
      </c>
      <c r="D6" s="74">
        <v>4</v>
      </c>
      <c r="E6" s="74">
        <v>5</v>
      </c>
      <c r="F6" s="74">
        <v>6</v>
      </c>
      <c r="G6" s="74">
        <v>7</v>
      </c>
      <c r="H6" s="74"/>
      <c r="I6" s="74">
        <v>8</v>
      </c>
    </row>
    <row r="7" spans="1:9" x14ac:dyDescent="0.3">
      <c r="A7" s="254">
        <v>22</v>
      </c>
      <c r="B7" s="254">
        <v>22</v>
      </c>
      <c r="C7" s="254">
        <v>236182</v>
      </c>
      <c r="D7" s="254">
        <v>472370</v>
      </c>
      <c r="E7" s="254">
        <v>1417092</v>
      </c>
      <c r="F7" s="76">
        <f>C7+D7+E7</f>
        <v>2125644</v>
      </c>
      <c r="G7" s="76">
        <f>ROUND(2*F7*110%,-0.1)</f>
        <v>4676417</v>
      </c>
      <c r="H7" s="76">
        <f>ROUND((D7*110%+E7*2*110%),-0.1)</f>
        <v>3637209</v>
      </c>
      <c r="I7" s="76">
        <f>ROUND((D7*110%+E7*2*110%),-0.1)</f>
        <v>3637209</v>
      </c>
    </row>
    <row r="8" spans="1:9" x14ac:dyDescent="0.3">
      <c r="A8" s="77"/>
      <c r="B8" s="77"/>
      <c r="C8" s="77"/>
      <c r="D8" s="77"/>
      <c r="E8" s="77"/>
      <c r="F8" s="77"/>
      <c r="G8" s="77"/>
      <c r="H8" s="77"/>
      <c r="I8" s="77"/>
    </row>
    <row r="9" spans="1:9" x14ac:dyDescent="0.3">
      <c r="A9" s="78"/>
    </row>
    <row r="10" spans="1:9" x14ac:dyDescent="0.3">
      <c r="A10" s="317" t="s">
        <v>437</v>
      </c>
      <c r="B10" s="317"/>
      <c r="C10" s="317"/>
      <c r="D10" s="317"/>
      <c r="E10" s="317"/>
      <c r="F10" s="317"/>
      <c r="G10" s="317"/>
      <c r="H10" s="317"/>
      <c r="I10" s="317"/>
    </row>
    <row r="11" spans="1:9" s="73" customFormat="1" ht="71.25" customHeight="1" x14ac:dyDescent="0.3">
      <c r="A11" s="221" t="s">
        <v>123</v>
      </c>
      <c r="B11" s="221" t="s">
        <v>124</v>
      </c>
      <c r="C11" s="221" t="s">
        <v>438</v>
      </c>
      <c r="D11" s="221" t="s">
        <v>439</v>
      </c>
      <c r="E11" s="221" t="s">
        <v>126</v>
      </c>
      <c r="F11" s="221" t="s">
        <v>440</v>
      </c>
      <c r="G11" s="221" t="s">
        <v>441</v>
      </c>
    </row>
    <row r="12" spans="1:9" s="73" customFormat="1" x14ac:dyDescent="0.3">
      <c r="A12" s="221">
        <v>1</v>
      </c>
      <c r="B12" s="221">
        <v>2</v>
      </c>
      <c r="C12" s="221">
        <v>3</v>
      </c>
      <c r="D12" s="221">
        <v>4</v>
      </c>
      <c r="E12" s="221">
        <v>5</v>
      </c>
      <c r="F12" s="221">
        <v>6</v>
      </c>
      <c r="G12" s="221">
        <v>7</v>
      </c>
    </row>
    <row r="13" spans="1:9" x14ac:dyDescent="0.3">
      <c r="A13" s="75">
        <v>22</v>
      </c>
      <c r="B13" s="75">
        <v>22</v>
      </c>
      <c r="C13" s="75">
        <v>0</v>
      </c>
      <c r="D13" s="75">
        <v>2566167</v>
      </c>
      <c r="E13" s="76">
        <v>2566167</v>
      </c>
      <c r="F13" s="76">
        <v>146784752</v>
      </c>
      <c r="G13" s="76">
        <v>5645567</v>
      </c>
    </row>
    <row r="14" spans="1:9" x14ac:dyDescent="0.3">
      <c r="A14" s="318" t="s">
        <v>127</v>
      </c>
      <c r="B14" s="318"/>
      <c r="C14" s="318"/>
      <c r="D14" s="77"/>
      <c r="E14" s="77"/>
      <c r="F14" s="77"/>
      <c r="G14" s="77"/>
    </row>
    <row r="15" spans="1:9" x14ac:dyDescent="0.3">
      <c r="A15" s="226" t="s">
        <v>442</v>
      </c>
      <c r="B15" s="226"/>
      <c r="C15" s="226"/>
      <c r="D15" s="226"/>
      <c r="E15" s="226"/>
      <c r="F15" s="226"/>
      <c r="G15" s="226"/>
    </row>
    <row r="16" spans="1:9" ht="86.4" x14ac:dyDescent="0.3">
      <c r="A16" s="3" t="s">
        <v>123</v>
      </c>
      <c r="B16" s="3" t="s">
        <v>124</v>
      </c>
      <c r="C16" s="3" t="s">
        <v>443</v>
      </c>
      <c r="D16" s="3" t="s">
        <v>444</v>
      </c>
      <c r="E16" s="3" t="s">
        <v>445</v>
      </c>
      <c r="F16" s="3" t="s">
        <v>440</v>
      </c>
      <c r="G16" s="3" t="s">
        <v>446</v>
      </c>
    </row>
    <row r="17" spans="1:11" x14ac:dyDescent="0.3">
      <c r="A17" s="3">
        <v>1</v>
      </c>
      <c r="B17" s="3">
        <v>2</v>
      </c>
      <c r="C17" s="3">
        <v>3</v>
      </c>
      <c r="D17" s="3">
        <v>4</v>
      </c>
      <c r="E17" s="3">
        <v>5</v>
      </c>
      <c r="F17" s="3">
        <v>6</v>
      </c>
      <c r="G17" s="3">
        <v>7</v>
      </c>
    </row>
    <row r="18" spans="1:11" ht="67.5" customHeight="1" x14ac:dyDescent="0.3">
      <c r="A18" s="79">
        <v>22</v>
      </c>
      <c r="B18" s="79">
        <v>22</v>
      </c>
      <c r="C18" s="79">
        <v>104116</v>
      </c>
      <c r="D18" s="79">
        <v>1536243</v>
      </c>
      <c r="E18" s="76">
        <f>C18+D18</f>
        <v>1640359</v>
      </c>
      <c r="F18" s="76">
        <f>ROUND(360*E18*110%,-0.1)</f>
        <v>649582164</v>
      </c>
      <c r="G18" s="76">
        <f>ROUND(80*C18*110%,-0.1)</f>
        <v>9162208</v>
      </c>
    </row>
    <row r="19" spans="1:11" ht="67.5" customHeight="1" x14ac:dyDescent="0.3">
      <c r="A19" s="237"/>
      <c r="B19" s="237"/>
      <c r="C19" s="237"/>
      <c r="D19" s="237"/>
      <c r="E19" s="237"/>
      <c r="F19" s="237"/>
      <c r="G19" s="237"/>
    </row>
    <row r="20" spans="1:11" ht="18.899999999999999" customHeight="1" x14ac:dyDescent="0.3">
      <c r="A20" s="319" t="s">
        <v>447</v>
      </c>
      <c r="B20" s="319"/>
      <c r="C20" s="319"/>
      <c r="D20" s="238"/>
      <c r="E20" s="238"/>
      <c r="F20" s="238"/>
      <c r="G20" s="238"/>
    </row>
    <row r="21" spans="1:11" ht="80.099999999999994" customHeight="1" x14ac:dyDescent="0.3">
      <c r="A21" s="3" t="s">
        <v>448</v>
      </c>
      <c r="B21" s="3" t="s">
        <v>449</v>
      </c>
      <c r="C21" s="3" t="s">
        <v>450</v>
      </c>
      <c r="D21" s="3" t="s">
        <v>451</v>
      </c>
      <c r="E21" s="3" t="s">
        <v>128</v>
      </c>
      <c r="F21" s="3" t="s">
        <v>452</v>
      </c>
      <c r="G21" s="3" t="s">
        <v>453</v>
      </c>
    </row>
    <row r="22" spans="1:11" x14ac:dyDescent="0.3">
      <c r="A22" s="3">
        <v>1</v>
      </c>
      <c r="B22" s="3">
        <v>2</v>
      </c>
      <c r="C22" s="3">
        <v>3</v>
      </c>
      <c r="D22" s="3">
        <v>4</v>
      </c>
      <c r="E22" s="3">
        <v>5</v>
      </c>
      <c r="F22" s="3">
        <v>6</v>
      </c>
      <c r="G22" s="3">
        <v>7</v>
      </c>
    </row>
    <row r="23" spans="1:11" x14ac:dyDescent="0.3">
      <c r="A23" s="79">
        <v>22</v>
      </c>
      <c r="B23" s="79">
        <v>22</v>
      </c>
      <c r="C23" s="79">
        <v>480000</v>
      </c>
      <c r="D23" s="79">
        <v>4800000</v>
      </c>
      <c r="E23" s="76">
        <v>5280000</v>
      </c>
      <c r="F23" s="76">
        <v>2090880000</v>
      </c>
      <c r="G23" s="76">
        <v>42240000</v>
      </c>
    </row>
    <row r="24" spans="1:11" x14ac:dyDescent="0.3">
      <c r="A24" s="80"/>
      <c r="B24" s="81"/>
      <c r="C24" s="81"/>
      <c r="D24" s="81"/>
      <c r="E24" s="81"/>
      <c r="F24" s="81"/>
      <c r="G24" s="81"/>
      <c r="H24" s="81"/>
    </row>
    <row r="25" spans="1:11" x14ac:dyDescent="0.3">
      <c r="A25" s="320" t="s">
        <v>129</v>
      </c>
      <c r="B25" s="320"/>
      <c r="C25" s="320"/>
      <c r="D25" s="320"/>
      <c r="E25" s="320"/>
      <c r="F25" s="82"/>
      <c r="G25" s="82"/>
      <c r="H25" s="82"/>
    </row>
    <row r="26" spans="1:11" ht="72" x14ac:dyDescent="0.3">
      <c r="A26" s="83" t="s">
        <v>123</v>
      </c>
      <c r="B26" s="83" t="s">
        <v>124</v>
      </c>
      <c r="C26" s="83" t="s">
        <v>130</v>
      </c>
      <c r="D26" s="83" t="s">
        <v>131</v>
      </c>
      <c r="E26" s="83" t="s">
        <v>132</v>
      </c>
      <c r="F26" s="81"/>
      <c r="G26" s="81"/>
      <c r="H26" s="81"/>
    </row>
    <row r="27" spans="1:11" x14ac:dyDescent="0.3">
      <c r="A27" s="83">
        <v>1</v>
      </c>
      <c r="B27" s="83">
        <v>2</v>
      </c>
      <c r="C27" s="83">
        <v>3</v>
      </c>
      <c r="D27" s="83">
        <v>6</v>
      </c>
      <c r="E27" s="83">
        <v>8</v>
      </c>
      <c r="F27" s="81"/>
      <c r="G27" s="81"/>
      <c r="H27" s="81"/>
    </row>
    <row r="28" spans="1:11" x14ac:dyDescent="0.3">
      <c r="A28" s="79">
        <v>22</v>
      </c>
      <c r="B28" s="79">
        <v>22</v>
      </c>
      <c r="C28" s="79">
        <v>1600000</v>
      </c>
      <c r="D28" s="76">
        <f>ROUND(52*C28*110%,-0.1)</f>
        <v>91520000</v>
      </c>
      <c r="E28" s="76">
        <f>ROUND(2*C28*110%,-0.1)</f>
        <v>3520000</v>
      </c>
      <c r="F28" s="81"/>
      <c r="G28" s="81"/>
      <c r="H28" s="81"/>
    </row>
    <row r="29" spans="1:11" x14ac:dyDescent="0.3">
      <c r="A29" s="321" t="s">
        <v>454</v>
      </c>
      <c r="B29" s="321"/>
      <c r="C29" s="321"/>
      <c r="D29" s="321"/>
      <c r="E29" s="321"/>
      <c r="F29" s="321"/>
      <c r="G29" s="81"/>
      <c r="H29" s="81"/>
    </row>
    <row r="30" spans="1:11" x14ac:dyDescent="0.3">
      <c r="A30" s="227"/>
      <c r="B30" s="227"/>
      <c r="C30" s="227"/>
      <c r="D30" s="227"/>
      <c r="E30" s="227"/>
      <c r="F30" s="227"/>
      <c r="G30" s="81"/>
      <c r="H30" s="81"/>
    </row>
    <row r="31" spans="1:11" ht="24.75" customHeight="1" x14ac:dyDescent="0.3">
      <c r="A31" s="322" t="s">
        <v>455</v>
      </c>
      <c r="B31" s="322"/>
      <c r="C31" s="322"/>
      <c r="D31" s="322"/>
      <c r="E31" s="227"/>
      <c r="F31" s="227"/>
      <c r="G31" s="81"/>
      <c r="H31" s="81"/>
    </row>
    <row r="32" spans="1:11" x14ac:dyDescent="0.3">
      <c r="A32" s="227"/>
      <c r="B32" s="84" t="s">
        <v>133</v>
      </c>
      <c r="C32" s="85"/>
      <c r="D32" s="227"/>
      <c r="E32" s="227"/>
      <c r="F32" s="227"/>
      <c r="G32" s="81"/>
      <c r="H32" s="81"/>
      <c r="I32" s="81"/>
      <c r="J32" s="81"/>
      <c r="K32" s="81"/>
    </row>
    <row r="33" spans="1:11" x14ac:dyDescent="0.3">
      <c r="A33" s="227"/>
      <c r="B33" s="84" t="s">
        <v>134</v>
      </c>
      <c r="C33" s="85"/>
      <c r="D33" s="227"/>
      <c r="E33" s="227"/>
      <c r="F33" s="227"/>
      <c r="G33" s="81"/>
      <c r="H33" s="81"/>
      <c r="I33" s="81"/>
      <c r="J33" s="81"/>
      <c r="K33" s="81"/>
    </row>
    <row r="34" spans="1:11" s="2" customFormat="1" x14ac:dyDescent="0.3">
      <c r="A34" s="323" t="s">
        <v>135</v>
      </c>
      <c r="B34" s="323"/>
      <c r="C34" s="228" t="s">
        <v>136</v>
      </c>
      <c r="D34" s="228" t="s">
        <v>137</v>
      </c>
      <c r="E34" s="227"/>
      <c r="F34" s="227"/>
      <c r="G34" s="86"/>
      <c r="H34" s="86"/>
      <c r="I34" s="86"/>
      <c r="J34" s="86"/>
      <c r="K34" s="86"/>
    </row>
    <row r="35" spans="1:11" x14ac:dyDescent="0.3">
      <c r="A35" s="324" t="s">
        <v>138</v>
      </c>
      <c r="B35" s="324"/>
      <c r="C35" s="87"/>
      <c r="D35" s="87"/>
      <c r="E35" s="227"/>
      <c r="F35" s="227"/>
      <c r="G35" s="81"/>
      <c r="H35" s="81"/>
      <c r="I35" s="81"/>
      <c r="J35" s="81"/>
      <c r="K35" s="81"/>
    </row>
    <row r="36" spans="1:11" x14ac:dyDescent="0.3">
      <c r="A36" s="88">
        <v>1</v>
      </c>
      <c r="B36" s="89" t="s">
        <v>139</v>
      </c>
      <c r="C36" s="255">
        <v>552500</v>
      </c>
      <c r="D36" s="90"/>
      <c r="E36" s="227"/>
      <c r="F36" s="227"/>
      <c r="G36" s="81"/>
      <c r="H36" s="81"/>
      <c r="I36" s="81"/>
      <c r="J36" s="81"/>
      <c r="K36" s="81"/>
    </row>
    <row r="37" spans="1:11" x14ac:dyDescent="0.3">
      <c r="A37" s="88">
        <v>2</v>
      </c>
      <c r="B37" s="89" t="s">
        <v>456</v>
      </c>
      <c r="C37" s="255">
        <v>552500</v>
      </c>
      <c r="D37" s="90"/>
      <c r="E37" s="227"/>
      <c r="F37" s="227"/>
      <c r="G37" s="81"/>
      <c r="H37" s="81"/>
      <c r="I37" s="81"/>
      <c r="J37" s="81"/>
      <c r="K37" s="81"/>
    </row>
    <row r="38" spans="1:11" x14ac:dyDescent="0.3">
      <c r="A38" s="88">
        <v>3</v>
      </c>
      <c r="B38" s="89" t="s">
        <v>457</v>
      </c>
      <c r="C38" s="87"/>
      <c r="D38" s="87"/>
      <c r="E38" s="227"/>
      <c r="F38" s="227"/>
      <c r="G38" s="81"/>
      <c r="H38" s="81"/>
      <c r="I38" s="81"/>
      <c r="J38" s="81"/>
      <c r="K38" s="81"/>
    </row>
    <row r="39" spans="1:11" ht="26.4" x14ac:dyDescent="0.3">
      <c r="A39" s="88">
        <v>4</v>
      </c>
      <c r="B39" s="89" t="s">
        <v>140</v>
      </c>
      <c r="C39" s="255" t="s">
        <v>512</v>
      </c>
      <c r="D39" s="90"/>
      <c r="E39" s="227"/>
      <c r="F39" s="227"/>
      <c r="G39" s="81"/>
      <c r="H39" s="81"/>
      <c r="I39" s="81"/>
      <c r="J39" s="81"/>
      <c r="K39" s="81"/>
    </row>
    <row r="40" spans="1:11" x14ac:dyDescent="0.3">
      <c r="A40" s="88">
        <v>5</v>
      </c>
      <c r="B40" s="89" t="s">
        <v>141</v>
      </c>
      <c r="C40" s="255">
        <v>17</v>
      </c>
      <c r="D40" s="90"/>
      <c r="E40" s="227"/>
      <c r="F40" s="227"/>
      <c r="G40" s="81"/>
      <c r="H40" s="81"/>
      <c r="I40" s="81"/>
      <c r="J40" s="81"/>
      <c r="K40" s="81"/>
    </row>
    <row r="41" spans="1:11" ht="39.6" x14ac:dyDescent="0.3">
      <c r="A41" s="88">
        <v>6</v>
      </c>
      <c r="B41" s="89" t="s">
        <v>143</v>
      </c>
      <c r="C41" s="255">
        <v>71.83</v>
      </c>
      <c r="D41" s="91"/>
      <c r="E41" s="227"/>
      <c r="F41" s="227"/>
      <c r="G41" s="81"/>
      <c r="H41" s="81"/>
      <c r="I41" s="81"/>
      <c r="J41" s="81"/>
      <c r="K41" s="81"/>
    </row>
    <row r="42" spans="1:11" ht="39.6" x14ac:dyDescent="0.3">
      <c r="A42" s="88">
        <v>7</v>
      </c>
      <c r="B42" s="89" t="s">
        <v>144</v>
      </c>
      <c r="C42" s="255">
        <v>93.92</v>
      </c>
      <c r="D42" s="87"/>
      <c r="E42" s="227"/>
      <c r="F42" s="227"/>
      <c r="G42" s="81"/>
      <c r="H42" s="81"/>
      <c r="I42" s="81"/>
      <c r="J42" s="81"/>
      <c r="K42" s="81"/>
    </row>
    <row r="43" spans="1:11" x14ac:dyDescent="0.3">
      <c r="A43" s="313" t="s">
        <v>458</v>
      </c>
      <c r="B43" s="314"/>
      <c r="C43" s="87"/>
      <c r="D43" s="87"/>
      <c r="E43" s="227"/>
      <c r="F43" s="227"/>
      <c r="G43" s="81"/>
      <c r="H43" s="81"/>
      <c r="I43" s="81"/>
      <c r="J43" s="81"/>
      <c r="K43" s="81"/>
    </row>
    <row r="44" spans="1:11" x14ac:dyDescent="0.3">
      <c r="A44" s="88">
        <v>1</v>
      </c>
      <c r="B44" s="89" t="s">
        <v>459</v>
      </c>
      <c r="C44" s="255">
        <v>64688000</v>
      </c>
      <c r="D44" s="87"/>
      <c r="E44" s="227"/>
      <c r="F44" s="227"/>
      <c r="G44" s="81"/>
      <c r="H44" s="81"/>
      <c r="I44" s="81"/>
      <c r="J44" s="81"/>
      <c r="K44" s="81"/>
    </row>
    <row r="45" spans="1:11" x14ac:dyDescent="0.3">
      <c r="A45" s="88">
        <v>2</v>
      </c>
      <c r="B45" s="89" t="s">
        <v>460</v>
      </c>
      <c r="C45" s="255">
        <v>45823545</v>
      </c>
      <c r="D45" s="87"/>
      <c r="E45" s="227"/>
      <c r="F45" s="227"/>
      <c r="G45" s="81"/>
      <c r="H45" s="81"/>
      <c r="I45" s="81"/>
      <c r="J45" s="81"/>
      <c r="K45" s="81"/>
    </row>
    <row r="46" spans="1:11" x14ac:dyDescent="0.3">
      <c r="A46" s="88">
        <v>3</v>
      </c>
      <c r="B46" s="89" t="s">
        <v>461</v>
      </c>
      <c r="C46" s="87"/>
      <c r="D46" s="90"/>
      <c r="E46" s="227"/>
      <c r="F46" s="227"/>
      <c r="G46" s="81"/>
      <c r="H46" s="81"/>
      <c r="I46" s="81"/>
      <c r="J46" s="81"/>
      <c r="K46" s="81"/>
    </row>
    <row r="47" spans="1:11" x14ac:dyDescent="0.3">
      <c r="A47" s="88">
        <v>4</v>
      </c>
      <c r="B47" s="89" t="s">
        <v>462</v>
      </c>
      <c r="C47" s="255">
        <v>0.2</v>
      </c>
      <c r="D47" s="90"/>
      <c r="E47" s="227"/>
      <c r="F47" s="227"/>
      <c r="G47" s="81"/>
      <c r="H47" s="81"/>
      <c r="I47" s="81"/>
      <c r="J47" s="81"/>
      <c r="K47" s="81"/>
    </row>
    <row r="48" spans="1:11" ht="39.6" x14ac:dyDescent="0.3">
      <c r="A48" s="88">
        <v>5</v>
      </c>
      <c r="B48" s="89" t="s">
        <v>463</v>
      </c>
      <c r="C48" s="255">
        <v>129.38</v>
      </c>
      <c r="D48" s="90"/>
      <c r="E48" s="227"/>
      <c r="F48" s="227"/>
      <c r="G48" s="81"/>
      <c r="H48" s="81"/>
      <c r="I48" s="81"/>
      <c r="J48" s="81"/>
      <c r="K48" s="81"/>
    </row>
    <row r="49" spans="1:11" ht="39.6" x14ac:dyDescent="0.3">
      <c r="A49" s="88">
        <v>6</v>
      </c>
      <c r="B49" s="89" t="s">
        <v>464</v>
      </c>
      <c r="C49" s="255">
        <v>129.38</v>
      </c>
      <c r="D49" s="87"/>
      <c r="E49" s="227"/>
      <c r="F49" s="227"/>
      <c r="G49" s="81"/>
      <c r="H49" s="81"/>
      <c r="I49" s="81"/>
      <c r="J49" s="81"/>
      <c r="K49" s="81"/>
    </row>
    <row r="50" spans="1:11" x14ac:dyDescent="0.3">
      <c r="A50" s="88" t="s">
        <v>465</v>
      </c>
      <c r="B50" s="92"/>
      <c r="C50" s="87"/>
      <c r="D50" s="87"/>
      <c r="E50" s="227"/>
      <c r="F50" s="227"/>
      <c r="G50" s="81"/>
      <c r="H50" s="81"/>
      <c r="I50" s="81"/>
      <c r="J50" s="81"/>
      <c r="K50" s="81"/>
    </row>
    <row r="51" spans="1:11" x14ac:dyDescent="0.3">
      <c r="A51" s="88">
        <v>1</v>
      </c>
      <c r="B51" s="89" t="s">
        <v>466</v>
      </c>
      <c r="C51" s="257">
        <v>78400000</v>
      </c>
      <c r="D51" s="87"/>
    </row>
    <row r="52" spans="1:11" x14ac:dyDescent="0.3">
      <c r="A52" s="88">
        <v>2</v>
      </c>
      <c r="B52" s="89" t="s">
        <v>467</v>
      </c>
      <c r="C52" s="258">
        <v>15200000</v>
      </c>
      <c r="D52" s="87"/>
    </row>
    <row r="53" spans="1:11" x14ac:dyDescent="0.3">
      <c r="A53" s="88">
        <v>3</v>
      </c>
      <c r="B53" s="89" t="s">
        <v>468</v>
      </c>
      <c r="C53" s="87">
        <v>63200000</v>
      </c>
      <c r="D53" s="90"/>
    </row>
    <row r="54" spans="1:11" x14ac:dyDescent="0.3">
      <c r="A54" s="88">
        <v>4</v>
      </c>
      <c r="B54" s="89" t="s">
        <v>469</v>
      </c>
      <c r="C54" s="87">
        <v>0.15</v>
      </c>
      <c r="D54" s="90"/>
    </row>
    <row r="55" spans="1:11" ht="39.6" x14ac:dyDescent="0.3">
      <c r="A55" s="88">
        <v>5</v>
      </c>
      <c r="B55" s="89" t="s">
        <v>463</v>
      </c>
      <c r="C55" s="87">
        <v>117.6</v>
      </c>
      <c r="D55" s="90"/>
    </row>
    <row r="56" spans="1:11" ht="39.6" x14ac:dyDescent="0.3">
      <c r="A56" s="88">
        <v>6</v>
      </c>
      <c r="B56" s="89" t="s">
        <v>464</v>
      </c>
      <c r="C56" s="87">
        <v>117.6</v>
      </c>
      <c r="D56" s="87"/>
      <c r="E56" s="81"/>
      <c r="F56" s="81"/>
      <c r="G56" s="81"/>
      <c r="H56" s="81"/>
      <c r="I56" s="81"/>
      <c r="J56" s="81"/>
      <c r="K56" s="81"/>
    </row>
    <row r="57" spans="1:11" ht="27.6" customHeight="1" x14ac:dyDescent="0.3">
      <c r="A57" s="306" t="s">
        <v>470</v>
      </c>
      <c r="B57" s="306"/>
      <c r="C57" s="87"/>
      <c r="D57" s="87"/>
      <c r="E57" s="81"/>
      <c r="F57" s="81"/>
      <c r="G57" s="81"/>
      <c r="H57" s="81"/>
      <c r="I57" s="81"/>
      <c r="J57" s="81"/>
      <c r="K57" s="81"/>
    </row>
    <row r="58" spans="1:11" ht="27.6" customHeight="1" x14ac:dyDescent="0.3">
      <c r="A58" s="88">
        <v>1</v>
      </c>
      <c r="B58" s="89" t="s">
        <v>471</v>
      </c>
      <c r="C58" s="256">
        <v>191520000</v>
      </c>
      <c r="D58" s="87"/>
      <c r="E58" s="81"/>
      <c r="F58" s="81"/>
      <c r="G58" s="81"/>
      <c r="H58" s="81"/>
      <c r="I58" s="81"/>
      <c r="J58" s="81"/>
      <c r="K58" s="81"/>
    </row>
    <row r="59" spans="1:11" x14ac:dyDescent="0.3">
      <c r="A59" s="88">
        <v>2</v>
      </c>
      <c r="B59" s="89" t="s">
        <v>472</v>
      </c>
      <c r="C59" s="256">
        <v>191520000</v>
      </c>
      <c r="D59" s="87"/>
      <c r="E59" s="81"/>
      <c r="F59" s="81"/>
      <c r="G59" s="81"/>
      <c r="H59" s="81"/>
      <c r="I59" s="81"/>
      <c r="J59" s="81"/>
      <c r="K59" s="81"/>
    </row>
    <row r="60" spans="1:11" x14ac:dyDescent="0.3">
      <c r="A60" s="88">
        <v>3</v>
      </c>
      <c r="B60" s="89" t="s">
        <v>473</v>
      </c>
      <c r="C60" s="87"/>
      <c r="D60" s="90"/>
      <c r="E60" s="81"/>
      <c r="F60" s="81"/>
      <c r="G60" s="81"/>
      <c r="H60" s="81"/>
      <c r="I60" s="81"/>
      <c r="J60" s="81"/>
      <c r="K60" s="81"/>
    </row>
    <row r="61" spans="1:11" x14ac:dyDescent="0.3">
      <c r="A61" s="88">
        <v>4</v>
      </c>
      <c r="B61" s="89" t="s">
        <v>474</v>
      </c>
      <c r="C61" s="87">
        <v>0.15</v>
      </c>
      <c r="D61" s="90"/>
      <c r="E61" s="81"/>
      <c r="F61" s="81"/>
      <c r="G61" s="81"/>
      <c r="H61" s="81"/>
      <c r="I61" s="81"/>
      <c r="J61" s="81"/>
      <c r="K61" s="81"/>
    </row>
    <row r="62" spans="1:11" ht="39.6" x14ac:dyDescent="0.3">
      <c r="A62" s="88">
        <v>5</v>
      </c>
      <c r="B62" s="89" t="s">
        <v>463</v>
      </c>
      <c r="C62" s="87">
        <v>287.27999999999997</v>
      </c>
      <c r="D62" s="90"/>
      <c r="E62" s="81"/>
      <c r="F62" s="81"/>
      <c r="G62" s="81"/>
      <c r="H62" s="81"/>
      <c r="I62" s="81"/>
      <c r="J62" s="81"/>
      <c r="K62" s="81"/>
    </row>
    <row r="63" spans="1:11" ht="39.6" x14ac:dyDescent="0.3">
      <c r="A63" s="88">
        <v>6</v>
      </c>
      <c r="B63" s="89" t="s">
        <v>464</v>
      </c>
      <c r="C63" s="87">
        <v>287.27999999999997</v>
      </c>
      <c r="D63" s="87"/>
      <c r="E63" s="81"/>
      <c r="F63" s="81"/>
      <c r="G63" s="81"/>
      <c r="H63" s="81"/>
      <c r="I63" s="81"/>
      <c r="J63" s="81"/>
      <c r="K63" s="81"/>
    </row>
    <row r="64" spans="1:11" x14ac:dyDescent="0.3">
      <c r="A64" s="239"/>
      <c r="B64" s="240"/>
      <c r="C64" s="241"/>
      <c r="D64" s="241"/>
      <c r="E64" s="81"/>
      <c r="F64" s="81"/>
      <c r="G64" s="81"/>
      <c r="H64" s="81"/>
      <c r="I64" s="81"/>
      <c r="J64" s="81"/>
      <c r="K64" s="81"/>
    </row>
    <row r="65" spans="1:14" ht="22.5" customHeight="1" x14ac:dyDescent="0.3">
      <c r="A65" s="307" t="s">
        <v>145</v>
      </c>
      <c r="B65" s="307"/>
      <c r="C65" s="93"/>
      <c r="D65" s="93"/>
      <c r="E65" s="93"/>
      <c r="F65" s="94"/>
      <c r="G65" s="93"/>
      <c r="H65" s="93"/>
      <c r="I65" s="93"/>
      <c r="J65" s="93"/>
      <c r="K65" s="93"/>
      <c r="L65" s="93"/>
      <c r="M65" s="93"/>
      <c r="N65" s="93"/>
    </row>
    <row r="66" spans="1:14" ht="15" customHeight="1" x14ac:dyDescent="0.3">
      <c r="A66" s="308" t="s">
        <v>146</v>
      </c>
      <c r="B66" s="308"/>
      <c r="C66" s="308"/>
      <c r="D66" s="308"/>
      <c r="E66" s="308"/>
      <c r="F66" s="308"/>
      <c r="G66" s="308"/>
      <c r="H66" s="308"/>
      <c r="I66" s="308"/>
      <c r="J66" s="93"/>
      <c r="K66" s="93"/>
      <c r="L66" s="93"/>
      <c r="M66" s="93"/>
      <c r="N66" s="93"/>
    </row>
    <row r="67" spans="1:14" ht="30" customHeight="1" x14ac:dyDescent="0.3">
      <c r="A67" s="308"/>
      <c r="B67" s="308"/>
      <c r="C67" s="308"/>
      <c r="D67" s="308"/>
      <c r="E67" s="308"/>
      <c r="F67" s="308"/>
      <c r="G67" s="308"/>
      <c r="H67" s="308"/>
      <c r="I67" s="308"/>
      <c r="J67" s="93"/>
      <c r="K67" s="93"/>
      <c r="L67" s="93"/>
      <c r="M67" s="93"/>
      <c r="N67" s="93"/>
    </row>
    <row r="68" spans="1:14" x14ac:dyDescent="0.3">
      <c r="A68" s="93"/>
      <c r="B68" s="93"/>
      <c r="C68" s="93"/>
      <c r="D68" s="93"/>
      <c r="E68" s="93"/>
      <c r="F68" s="94"/>
      <c r="G68" s="93"/>
      <c r="H68" s="93"/>
      <c r="I68" s="93"/>
      <c r="J68" s="93"/>
      <c r="K68" s="93"/>
      <c r="L68" s="93"/>
      <c r="M68" s="93"/>
      <c r="N68" s="93"/>
    </row>
    <row r="69" spans="1:14" ht="16.2" thickBot="1" x14ac:dyDescent="0.35">
      <c r="A69" s="309" t="s">
        <v>147</v>
      </c>
      <c r="B69" s="309"/>
      <c r="C69" s="309"/>
      <c r="D69" s="309"/>
      <c r="E69" s="309"/>
      <c r="F69" s="309"/>
      <c r="G69" s="93"/>
      <c r="H69" s="93"/>
      <c r="I69" s="93"/>
      <c r="J69" s="93"/>
      <c r="K69" s="93"/>
      <c r="L69" s="93"/>
      <c r="M69" s="93"/>
      <c r="N69" s="93"/>
    </row>
    <row r="70" spans="1:14" ht="16.2" thickBot="1" x14ac:dyDescent="0.35">
      <c r="A70" s="310" t="s">
        <v>148</v>
      </c>
      <c r="B70" s="311"/>
      <c r="C70" s="311" t="s">
        <v>149</v>
      </c>
      <c r="D70" s="311"/>
      <c r="E70" s="311"/>
      <c r="F70" s="311"/>
      <c r="G70" s="312"/>
      <c r="H70" s="242"/>
      <c r="I70" s="93"/>
      <c r="J70" s="93"/>
      <c r="K70" s="93"/>
      <c r="L70" s="93"/>
      <c r="M70" s="93"/>
      <c r="N70" s="93"/>
    </row>
    <row r="71" spans="1:14" ht="15.6" x14ac:dyDescent="0.3">
      <c r="A71" s="302" t="s">
        <v>150</v>
      </c>
      <c r="B71" s="303"/>
      <c r="C71" s="304">
        <v>0.1</v>
      </c>
      <c r="D71" s="304"/>
      <c r="E71" s="304"/>
      <c r="F71" s="304"/>
      <c r="G71" s="305"/>
      <c r="H71" s="225"/>
      <c r="I71" s="93"/>
      <c r="J71" s="93"/>
      <c r="K71" s="93"/>
      <c r="L71" s="93"/>
      <c r="M71" s="93"/>
      <c r="N71" s="93"/>
    </row>
    <row r="72" spans="1:14" ht="15.6" x14ac:dyDescent="0.3">
      <c r="A72" s="302" t="s">
        <v>151</v>
      </c>
      <c r="B72" s="303"/>
      <c r="C72" s="304">
        <v>0.12</v>
      </c>
      <c r="D72" s="304"/>
      <c r="E72" s="304"/>
      <c r="F72" s="304"/>
      <c r="G72" s="305"/>
      <c r="H72" s="225"/>
      <c r="I72" s="93"/>
      <c r="J72" s="93"/>
      <c r="K72" s="93"/>
      <c r="L72" s="93"/>
      <c r="M72" s="93"/>
      <c r="N72" s="93"/>
    </row>
    <row r="73" spans="1:14" ht="15.6" x14ac:dyDescent="0.3">
      <c r="A73" s="302" t="s">
        <v>152</v>
      </c>
      <c r="B73" s="303"/>
      <c r="C73" s="304">
        <v>0.22</v>
      </c>
      <c r="D73" s="304"/>
      <c r="E73" s="304"/>
      <c r="F73" s="304"/>
      <c r="G73" s="305"/>
      <c r="H73" s="225"/>
      <c r="I73" s="93"/>
      <c r="J73" s="93"/>
      <c r="K73" s="93"/>
      <c r="L73" s="93"/>
      <c r="M73" s="93"/>
      <c r="N73" s="93"/>
    </row>
    <row r="74" spans="1:14" ht="16.2" thickBot="1" x14ac:dyDescent="0.35">
      <c r="A74" s="298" t="s">
        <v>153</v>
      </c>
      <c r="B74" s="299"/>
      <c r="C74" s="300">
        <v>0.2</v>
      </c>
      <c r="D74" s="300"/>
      <c r="E74" s="300"/>
      <c r="F74" s="300"/>
      <c r="G74" s="301"/>
      <c r="H74" s="225"/>
      <c r="I74" s="93"/>
      <c r="J74" s="93"/>
      <c r="K74" s="93"/>
      <c r="L74" s="93"/>
      <c r="M74" s="93"/>
      <c r="N74" s="93"/>
    </row>
    <row r="75" spans="1:14" x14ac:dyDescent="0.3">
      <c r="A75" s="1" t="s">
        <v>154</v>
      </c>
    </row>
    <row r="80" spans="1:14" ht="31.5" customHeight="1" x14ac:dyDescent="0.3"/>
    <row r="90" ht="15" customHeight="1" x14ac:dyDescent="0.3"/>
    <row r="93" ht="60.75" customHeight="1" x14ac:dyDescent="0.3"/>
    <row r="99" ht="15.75" customHeight="1" x14ac:dyDescent="0.3"/>
    <row r="100" ht="30" customHeight="1" x14ac:dyDescent="0.3"/>
    <row r="102" ht="73.5" customHeight="1" x14ac:dyDescent="0.3"/>
  </sheetData>
  <mergeCells count="26">
    <mergeCell ref="A43:B43"/>
    <mergeCell ref="A2:I2"/>
    <mergeCell ref="A3:E3"/>
    <mergeCell ref="A4:I4"/>
    <mergeCell ref="A10:I10"/>
    <mergeCell ref="A14:C14"/>
    <mergeCell ref="A20:C20"/>
    <mergeCell ref="A25:E25"/>
    <mergeCell ref="A29:F29"/>
    <mergeCell ref="A31:D31"/>
    <mergeCell ref="A34:B34"/>
    <mergeCell ref="A35:B35"/>
    <mergeCell ref="A57:B57"/>
    <mergeCell ref="A65:B65"/>
    <mergeCell ref="A66:I67"/>
    <mergeCell ref="A69:F69"/>
    <mergeCell ref="A70:B70"/>
    <mergeCell ref="C70:G70"/>
    <mergeCell ref="A74:B74"/>
    <mergeCell ref="C74:G74"/>
    <mergeCell ref="A71:B71"/>
    <mergeCell ref="C71:G71"/>
    <mergeCell ref="A72:B72"/>
    <mergeCell ref="C72:G72"/>
    <mergeCell ref="A73:B73"/>
    <mergeCell ref="C73:G73"/>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90" zoomScaleNormal="90" zoomScaleSheetLayoutView="85" workbookViewId="0">
      <pane xSplit="7" ySplit="4" topLeftCell="H5" activePane="bottomRight" state="frozenSplit"/>
      <selection activeCell="R1" sqref="R1:S1048576"/>
      <selection pane="topRight" activeCell="R1" sqref="R1:S1048576"/>
      <selection pane="bottomLeft" activeCell="R1" sqref="R1:S1048576"/>
      <selection pane="bottomRight" activeCell="H17" sqref="H17"/>
    </sheetView>
  </sheetViews>
  <sheetFormatPr defaultColWidth="9.109375" defaultRowHeight="14.4" x14ac:dyDescent="0.3"/>
  <cols>
    <col min="1" max="1" width="7.5546875" style="13" customWidth="1"/>
    <col min="2" max="2" width="25.33203125" style="13" customWidth="1"/>
    <col min="3" max="4" width="20.109375" style="13" customWidth="1"/>
    <col min="5" max="5" width="16.44140625" style="13" customWidth="1"/>
    <col min="6" max="6" width="16.5546875" style="13" customWidth="1"/>
    <col min="7" max="7" width="16.44140625" style="13" customWidth="1"/>
    <col min="8" max="8" width="20" style="13" customWidth="1"/>
    <col min="9" max="9" width="21.33203125" style="13" customWidth="1"/>
    <col min="10" max="10" width="17" style="13" customWidth="1"/>
    <col min="11" max="11" width="14.33203125" style="13" customWidth="1"/>
    <col min="12" max="12" width="10.44140625" style="13" customWidth="1"/>
    <col min="13" max="13" width="10.33203125" style="13" customWidth="1"/>
    <col min="14" max="14" width="12.109375" style="13" customWidth="1"/>
    <col min="15" max="15" width="12.44140625" style="13" customWidth="1"/>
    <col min="16" max="16" width="10.5546875" style="13" customWidth="1"/>
    <col min="17" max="18" width="9.109375" style="13"/>
    <col min="19" max="19" width="10.44140625" style="13" customWidth="1"/>
    <col min="20" max="20" width="11.44140625" style="13" customWidth="1"/>
    <col min="21" max="21" width="13.33203125" style="13" customWidth="1"/>
    <col min="22" max="22" width="12.44140625" style="13" customWidth="1"/>
    <col min="23" max="24" width="10.5546875" style="13" customWidth="1"/>
    <col min="25" max="25" width="11.88671875" style="13" customWidth="1"/>
    <col min="26" max="26" width="11.44140625" style="13" customWidth="1"/>
    <col min="27" max="27" width="9.109375" style="13"/>
    <col min="28" max="28" width="11.44140625" style="13" customWidth="1"/>
    <col min="29" max="29" width="10.88671875" style="13" customWidth="1"/>
    <col min="30" max="30" width="14" style="13" customWidth="1"/>
    <col min="31" max="33" width="9.109375" style="13"/>
    <col min="34" max="34" width="10.44140625" style="13" customWidth="1"/>
    <col min="35" max="35" width="9.109375" style="13"/>
    <col min="36" max="36" width="14.6640625" style="13" customWidth="1"/>
    <col min="37" max="37" width="12.109375" style="13" customWidth="1"/>
    <col min="38" max="16384" width="9.109375" style="13"/>
  </cols>
  <sheetData>
    <row r="1" spans="1:37" ht="27.75" customHeight="1" x14ac:dyDescent="0.3">
      <c r="A1" s="328" t="s">
        <v>322</v>
      </c>
      <c r="B1" s="328"/>
      <c r="C1" s="328"/>
      <c r="D1" s="328"/>
      <c r="E1" s="328"/>
      <c r="F1" s="328"/>
      <c r="G1" s="328"/>
      <c r="H1" s="33"/>
      <c r="I1" s="33"/>
      <c r="J1" s="33"/>
      <c r="K1" s="33"/>
      <c r="L1" s="33"/>
      <c r="M1" s="33"/>
      <c r="N1" s="33"/>
      <c r="O1" s="33"/>
      <c r="P1" s="33"/>
      <c r="Q1" s="33"/>
      <c r="R1" s="33"/>
      <c r="S1" s="33"/>
      <c r="T1" s="33"/>
      <c r="U1" s="33"/>
      <c r="V1" s="33"/>
      <c r="W1" s="33"/>
      <c r="X1" s="33"/>
      <c r="Y1" s="33"/>
      <c r="Z1" s="33"/>
      <c r="AA1" s="33"/>
      <c r="AB1" s="33"/>
      <c r="AC1" s="33"/>
      <c r="AD1" s="33"/>
      <c r="AE1" s="33"/>
      <c r="AF1" s="33"/>
      <c r="AG1" s="33"/>
      <c r="AH1" s="33"/>
    </row>
    <row r="2" spans="1:37" ht="15.75" customHeight="1" x14ac:dyDescent="0.3">
      <c r="A2" s="281" t="s">
        <v>0</v>
      </c>
      <c r="B2" s="281"/>
      <c r="C2" s="281"/>
      <c r="D2" s="281"/>
      <c r="E2" s="281"/>
      <c r="F2" s="281"/>
      <c r="G2" s="34"/>
      <c r="H2" s="35"/>
      <c r="I2" s="35"/>
      <c r="J2" s="35"/>
      <c r="K2" s="35"/>
      <c r="L2" s="33"/>
      <c r="M2" s="33"/>
      <c r="N2" s="33"/>
      <c r="O2" s="33"/>
      <c r="P2" s="35"/>
      <c r="Q2" s="35"/>
      <c r="R2" s="35"/>
      <c r="S2" s="33"/>
      <c r="T2" s="33"/>
      <c r="U2" s="35"/>
      <c r="V2" s="35"/>
      <c r="W2" s="33"/>
      <c r="X2" s="33"/>
      <c r="Y2" s="33"/>
      <c r="Z2" s="33"/>
      <c r="AA2" s="33"/>
      <c r="AB2" s="33"/>
      <c r="AC2" s="35"/>
      <c r="AD2" s="35"/>
      <c r="AE2" s="35"/>
      <c r="AF2" s="35"/>
      <c r="AG2" s="35"/>
      <c r="AH2" s="35"/>
    </row>
    <row r="3" spans="1:37" ht="30.75" customHeight="1" x14ac:dyDescent="0.3">
      <c r="A3" s="329" t="s">
        <v>1</v>
      </c>
      <c r="B3" s="329" t="s">
        <v>321</v>
      </c>
      <c r="C3" s="329" t="s">
        <v>33</v>
      </c>
      <c r="D3" s="329" t="s">
        <v>320</v>
      </c>
      <c r="E3" s="329" t="s">
        <v>34</v>
      </c>
      <c r="F3" s="329" t="s">
        <v>319</v>
      </c>
      <c r="G3" s="329" t="s">
        <v>35</v>
      </c>
      <c r="H3" s="337" t="s">
        <v>36</v>
      </c>
      <c r="I3" s="337" t="s">
        <v>318</v>
      </c>
      <c r="J3" s="337" t="s">
        <v>37</v>
      </c>
      <c r="K3" s="340" t="s">
        <v>38</v>
      </c>
      <c r="L3" s="339" t="s">
        <v>39</v>
      </c>
      <c r="M3" s="339"/>
      <c r="N3" s="339"/>
      <c r="O3" s="339"/>
      <c r="P3" s="342" t="s">
        <v>40</v>
      </c>
      <c r="Q3" s="342" t="s">
        <v>41</v>
      </c>
      <c r="R3" s="342" t="s">
        <v>42</v>
      </c>
      <c r="S3" s="345" t="s">
        <v>43</v>
      </c>
      <c r="T3" s="346"/>
      <c r="U3" s="347" t="s">
        <v>44</v>
      </c>
      <c r="V3" s="347" t="s">
        <v>45</v>
      </c>
      <c r="W3" s="334" t="s">
        <v>46</v>
      </c>
      <c r="X3" s="334"/>
      <c r="Y3" s="334"/>
      <c r="Z3" s="334"/>
      <c r="AA3" s="334" t="s">
        <v>47</v>
      </c>
      <c r="AB3" s="334"/>
      <c r="AC3" s="335" t="s">
        <v>48</v>
      </c>
      <c r="AD3" s="335" t="s">
        <v>49</v>
      </c>
      <c r="AE3" s="335" t="s">
        <v>50</v>
      </c>
      <c r="AF3" s="335" t="s">
        <v>51</v>
      </c>
      <c r="AG3" s="331" t="s">
        <v>52</v>
      </c>
      <c r="AH3" s="331" t="s">
        <v>53</v>
      </c>
      <c r="AI3" s="325" t="s">
        <v>317</v>
      </c>
      <c r="AJ3" s="326" t="s">
        <v>316</v>
      </c>
      <c r="AK3" s="327" t="s">
        <v>315</v>
      </c>
    </row>
    <row r="4" spans="1:37" ht="57.6" x14ac:dyDescent="0.3">
      <c r="A4" s="330"/>
      <c r="B4" s="330"/>
      <c r="C4" s="330"/>
      <c r="D4" s="330"/>
      <c r="E4" s="330"/>
      <c r="F4" s="330"/>
      <c r="G4" s="330"/>
      <c r="H4" s="338"/>
      <c r="I4" s="338"/>
      <c r="J4" s="338"/>
      <c r="K4" s="341"/>
      <c r="L4" s="185" t="s">
        <v>54</v>
      </c>
      <c r="M4" s="185" t="s">
        <v>55</v>
      </c>
      <c r="N4" s="185" t="s">
        <v>56</v>
      </c>
      <c r="O4" s="185" t="s">
        <v>57</v>
      </c>
      <c r="P4" s="343"/>
      <c r="Q4" s="343"/>
      <c r="R4" s="343"/>
      <c r="S4" s="37" t="s">
        <v>58</v>
      </c>
      <c r="T4" s="37" t="s">
        <v>59</v>
      </c>
      <c r="U4" s="348"/>
      <c r="V4" s="348"/>
      <c r="W4" s="187" t="s">
        <v>60</v>
      </c>
      <c r="X4" s="187" t="s">
        <v>61</v>
      </c>
      <c r="Y4" s="187" t="s">
        <v>62</v>
      </c>
      <c r="Z4" s="187" t="s">
        <v>63</v>
      </c>
      <c r="AA4" s="187" t="s">
        <v>58</v>
      </c>
      <c r="AB4" s="187" t="s">
        <v>59</v>
      </c>
      <c r="AC4" s="336"/>
      <c r="AD4" s="336"/>
      <c r="AE4" s="336"/>
      <c r="AF4" s="336"/>
      <c r="AG4" s="332"/>
      <c r="AH4" s="332"/>
      <c r="AI4" s="325"/>
      <c r="AJ4" s="326"/>
      <c r="AK4" s="327"/>
    </row>
    <row r="5" spans="1:37" ht="15.75" customHeight="1" x14ac:dyDescent="0.3">
      <c r="A5" s="38" t="s">
        <v>64</v>
      </c>
      <c r="B5" s="39"/>
      <c r="C5" s="39"/>
      <c r="D5" s="39"/>
      <c r="E5" s="39"/>
      <c r="F5" s="39"/>
      <c r="G5" s="39"/>
      <c r="H5" s="39"/>
      <c r="I5" s="39"/>
      <c r="J5" s="39"/>
      <c r="K5" s="39"/>
      <c r="L5" s="39"/>
      <c r="M5" s="40"/>
      <c r="N5" s="40"/>
      <c r="O5" s="41"/>
      <c r="P5" s="41"/>
      <c r="Q5" s="41"/>
      <c r="R5" s="41"/>
      <c r="S5" s="41"/>
      <c r="T5" s="41"/>
      <c r="U5" s="41"/>
      <c r="V5" s="41"/>
      <c r="W5" s="41"/>
      <c r="X5" s="41"/>
      <c r="Y5" s="41"/>
      <c r="Z5" s="41"/>
      <c r="AA5" s="41"/>
      <c r="AB5" s="41"/>
      <c r="AC5" s="41"/>
      <c r="AD5" s="41"/>
      <c r="AE5" s="41"/>
      <c r="AF5" s="41"/>
      <c r="AG5" s="41"/>
      <c r="AH5" s="41"/>
      <c r="AI5" s="48"/>
      <c r="AJ5" s="48"/>
      <c r="AK5" s="48"/>
    </row>
    <row r="6" spans="1:37" x14ac:dyDescent="0.3">
      <c r="A6" s="42">
        <v>1</v>
      </c>
      <c r="B6" s="43"/>
      <c r="C6" s="29"/>
      <c r="D6" s="29"/>
      <c r="E6" s="29"/>
      <c r="F6" s="29"/>
      <c r="G6" s="44"/>
      <c r="H6" s="29"/>
      <c r="I6" s="29"/>
      <c r="J6" s="191"/>
      <c r="K6" s="46"/>
      <c r="L6" s="46"/>
      <c r="M6" s="47"/>
      <c r="N6" s="47"/>
      <c r="O6" s="48"/>
      <c r="P6" s="48"/>
      <c r="Q6" s="48"/>
      <c r="R6" s="49" t="e">
        <f>Q6/P6</f>
        <v>#DIV/0!</v>
      </c>
      <c r="S6" s="48"/>
      <c r="T6" s="48"/>
      <c r="U6" s="48"/>
      <c r="V6" s="48"/>
      <c r="W6" s="48"/>
      <c r="X6" s="48"/>
      <c r="Y6" s="48"/>
      <c r="Z6" s="48"/>
      <c r="AA6" s="48"/>
      <c r="AB6" s="48"/>
      <c r="AC6" s="48"/>
      <c r="AD6" s="48"/>
      <c r="AE6" s="48"/>
      <c r="AF6" s="49" t="e">
        <f>AE6/AC6</f>
        <v>#DIV/0!</v>
      </c>
      <c r="AG6" s="48"/>
      <c r="AH6" s="48"/>
      <c r="AI6" s="48"/>
      <c r="AJ6" s="48"/>
      <c r="AK6" s="48"/>
    </row>
    <row r="7" spans="1:37" x14ac:dyDescent="0.3">
      <c r="A7" s="42">
        <v>2</v>
      </c>
      <c r="B7" s="50"/>
      <c r="C7" s="24"/>
      <c r="D7" s="24"/>
      <c r="E7" s="24"/>
      <c r="F7" s="24"/>
      <c r="G7" s="29"/>
      <c r="H7" s="51"/>
      <c r="I7" s="51"/>
      <c r="J7" s="19"/>
      <c r="K7" s="46"/>
      <c r="L7" s="46"/>
      <c r="M7" s="47"/>
      <c r="N7" s="47"/>
      <c r="O7" s="48"/>
      <c r="P7" s="48"/>
      <c r="Q7" s="48"/>
      <c r="R7" s="49" t="e">
        <f>Q7/P7</f>
        <v>#DIV/0!</v>
      </c>
      <c r="S7" s="48"/>
      <c r="T7" s="48"/>
      <c r="U7" s="48"/>
      <c r="V7" s="48"/>
      <c r="W7" s="48"/>
      <c r="X7" s="48"/>
      <c r="Y7" s="48"/>
      <c r="Z7" s="48"/>
      <c r="AA7" s="48"/>
      <c r="AB7" s="48"/>
      <c r="AC7" s="48"/>
      <c r="AD7" s="48"/>
      <c r="AE7" s="48"/>
      <c r="AF7" s="49" t="e">
        <f>AE7/AC7</f>
        <v>#DIV/0!</v>
      </c>
      <c r="AG7" s="48"/>
      <c r="AH7" s="48"/>
      <c r="AI7" s="48"/>
      <c r="AJ7" s="48"/>
      <c r="AK7" s="48"/>
    </row>
    <row r="8" spans="1:37" x14ac:dyDescent="0.3">
      <c r="A8" s="42">
        <v>3</v>
      </c>
      <c r="B8" s="50"/>
      <c r="C8" s="24"/>
      <c r="D8" s="24"/>
      <c r="E8" s="24"/>
      <c r="F8" s="24"/>
      <c r="G8" s="29"/>
      <c r="H8" s="51"/>
      <c r="I8" s="51"/>
      <c r="J8" s="19"/>
      <c r="K8" s="46"/>
      <c r="L8" s="46"/>
      <c r="M8" s="47"/>
      <c r="N8" s="47"/>
      <c r="O8" s="48"/>
      <c r="P8" s="48"/>
      <c r="Q8" s="48"/>
      <c r="R8" s="49" t="e">
        <f>Q8/P8</f>
        <v>#DIV/0!</v>
      </c>
      <c r="S8" s="48"/>
      <c r="T8" s="48"/>
      <c r="U8" s="48"/>
      <c r="V8" s="48"/>
      <c r="W8" s="48"/>
      <c r="X8" s="48"/>
      <c r="Y8" s="48"/>
      <c r="Z8" s="48"/>
      <c r="AA8" s="48"/>
      <c r="AB8" s="48"/>
      <c r="AC8" s="48"/>
      <c r="AD8" s="48"/>
      <c r="AE8" s="48"/>
      <c r="AF8" s="49" t="e">
        <f>AE8/AC8</f>
        <v>#DIV/0!</v>
      </c>
      <c r="AG8" s="48"/>
      <c r="AH8" s="48"/>
      <c r="AI8" s="48"/>
      <c r="AJ8" s="48"/>
      <c r="AK8" s="48"/>
    </row>
    <row r="9" spans="1:37" ht="15" customHeight="1" x14ac:dyDescent="0.3">
      <c r="A9" s="38" t="s">
        <v>65</v>
      </c>
      <c r="B9" s="39"/>
      <c r="C9" s="39"/>
      <c r="D9" s="39"/>
      <c r="E9" s="39"/>
      <c r="F9" s="39"/>
      <c r="G9" s="39"/>
      <c r="H9" s="39"/>
      <c r="I9" s="39"/>
      <c r="J9" s="39"/>
      <c r="K9" s="39"/>
      <c r="L9" s="39"/>
      <c r="M9" s="40"/>
      <c r="N9" s="186"/>
      <c r="O9" s="41"/>
      <c r="P9" s="41"/>
      <c r="Q9" s="41"/>
      <c r="R9" s="41"/>
      <c r="S9" s="41"/>
      <c r="T9" s="41"/>
      <c r="U9" s="41"/>
      <c r="V9" s="41"/>
      <c r="W9" s="41"/>
      <c r="X9" s="41"/>
      <c r="Y9" s="41"/>
      <c r="Z9" s="41"/>
      <c r="AA9" s="41"/>
      <c r="AB9" s="41"/>
      <c r="AC9" s="41"/>
      <c r="AD9" s="41"/>
      <c r="AE9" s="41"/>
      <c r="AF9" s="41"/>
      <c r="AG9" s="41"/>
      <c r="AH9" s="41"/>
      <c r="AI9" s="48"/>
      <c r="AJ9" s="48"/>
      <c r="AK9" s="48"/>
    </row>
    <row r="10" spans="1:37" x14ac:dyDescent="0.3">
      <c r="A10" s="42"/>
      <c r="B10" s="50"/>
      <c r="C10" s="24"/>
      <c r="D10" s="24"/>
      <c r="E10" s="24"/>
      <c r="F10" s="24"/>
      <c r="G10" s="29"/>
      <c r="H10" s="51"/>
      <c r="I10" s="51"/>
      <c r="J10" s="19"/>
      <c r="K10" s="52"/>
      <c r="L10" s="52"/>
      <c r="M10" s="22"/>
      <c r="N10" s="22"/>
      <c r="O10" s="48"/>
      <c r="P10" s="48"/>
      <c r="Q10" s="48"/>
      <c r="R10" s="49" t="e">
        <f>Q10/P10</f>
        <v>#DIV/0!</v>
      </c>
      <c r="S10" s="48"/>
      <c r="T10" s="48"/>
      <c r="U10" s="48"/>
      <c r="V10" s="48"/>
      <c r="W10" s="48"/>
      <c r="X10" s="48"/>
      <c r="Y10" s="48"/>
      <c r="Z10" s="48"/>
      <c r="AA10" s="48"/>
      <c r="AB10" s="48"/>
      <c r="AC10" s="48"/>
      <c r="AD10" s="48"/>
      <c r="AE10" s="48"/>
      <c r="AF10" s="49" t="e">
        <f>AE10/AC10</f>
        <v>#DIV/0!</v>
      </c>
      <c r="AG10" s="48"/>
      <c r="AH10" s="48"/>
      <c r="AI10" s="48"/>
      <c r="AJ10" s="48"/>
      <c r="AK10" s="48"/>
    </row>
    <row r="11" spans="1:37" x14ac:dyDescent="0.3">
      <c r="A11" s="42"/>
      <c r="B11" s="50"/>
      <c r="C11" s="24"/>
      <c r="D11" s="24"/>
      <c r="E11" s="24"/>
      <c r="F11" s="24"/>
      <c r="G11" s="29"/>
      <c r="H11" s="51"/>
      <c r="I11" s="51"/>
      <c r="J11" s="19"/>
      <c r="K11" s="53"/>
      <c r="L11" s="53"/>
      <c r="M11" s="22"/>
      <c r="N11" s="22"/>
      <c r="O11" s="48"/>
      <c r="P11" s="48"/>
      <c r="Q11" s="48"/>
      <c r="R11" s="49" t="e">
        <f>Q11/P11</f>
        <v>#DIV/0!</v>
      </c>
      <c r="S11" s="48"/>
      <c r="T11" s="48"/>
      <c r="U11" s="48"/>
      <c r="V11" s="48"/>
      <c r="W11" s="48"/>
      <c r="X11" s="48"/>
      <c r="Y11" s="48"/>
      <c r="Z11" s="48"/>
      <c r="AA11" s="48"/>
      <c r="AB11" s="48"/>
      <c r="AC11" s="48"/>
      <c r="AD11" s="48"/>
      <c r="AE11" s="48"/>
      <c r="AF11" s="49" t="e">
        <f>AE11/AC11</f>
        <v>#DIV/0!</v>
      </c>
      <c r="AG11" s="48"/>
      <c r="AH11" s="48"/>
      <c r="AI11" s="48"/>
      <c r="AJ11" s="48"/>
      <c r="AK11" s="48"/>
    </row>
    <row r="12" spans="1:37" x14ac:dyDescent="0.3">
      <c r="A12" s="42"/>
      <c r="B12" s="50"/>
      <c r="C12" s="24"/>
      <c r="D12" s="24"/>
      <c r="E12" s="24"/>
      <c r="F12" s="24"/>
      <c r="G12" s="29"/>
      <c r="H12" s="51"/>
      <c r="I12" s="51"/>
      <c r="J12" s="19"/>
      <c r="K12" s="53"/>
      <c r="L12" s="53"/>
      <c r="M12" s="22"/>
      <c r="N12" s="22"/>
      <c r="O12" s="48"/>
      <c r="P12" s="48"/>
      <c r="Q12" s="48"/>
      <c r="R12" s="49" t="e">
        <f>Q12/P12</f>
        <v>#DIV/0!</v>
      </c>
      <c r="S12" s="48"/>
      <c r="T12" s="48"/>
      <c r="U12" s="48"/>
      <c r="V12" s="48"/>
      <c r="W12" s="48"/>
      <c r="X12" s="48"/>
      <c r="Y12" s="48"/>
      <c r="Z12" s="48"/>
      <c r="AA12" s="48"/>
      <c r="AB12" s="48"/>
      <c r="AC12" s="48"/>
      <c r="AD12" s="48"/>
      <c r="AE12" s="48"/>
      <c r="AF12" s="49" t="e">
        <f>AE12/AC12</f>
        <v>#DIV/0!</v>
      </c>
      <c r="AG12" s="48"/>
      <c r="AH12" s="48"/>
      <c r="AI12" s="48"/>
      <c r="AJ12" s="48"/>
      <c r="AK12" s="48"/>
    </row>
    <row r="13" spans="1:37" x14ac:dyDescent="0.3">
      <c r="A13" s="344" t="s">
        <v>66</v>
      </c>
      <c r="B13" s="344"/>
      <c r="C13" s="344"/>
      <c r="D13" s="344"/>
      <c r="E13" s="344"/>
      <c r="F13" s="344"/>
      <c r="G13" s="344"/>
      <c r="H13" s="344"/>
      <c r="I13" s="344"/>
      <c r="J13" s="344"/>
      <c r="K13" s="344"/>
      <c r="L13" s="344"/>
      <c r="M13" s="344"/>
      <c r="N13" s="186"/>
      <c r="O13" s="41"/>
      <c r="P13" s="41"/>
      <c r="Q13" s="41"/>
      <c r="R13" s="41"/>
      <c r="S13" s="41"/>
      <c r="T13" s="41"/>
      <c r="U13" s="41"/>
      <c r="V13" s="41"/>
      <c r="W13" s="41"/>
      <c r="X13" s="41"/>
      <c r="Y13" s="41"/>
      <c r="Z13" s="41"/>
      <c r="AA13" s="41"/>
      <c r="AB13" s="41"/>
      <c r="AC13" s="41"/>
      <c r="AD13" s="41"/>
      <c r="AE13" s="41"/>
      <c r="AF13" s="41"/>
      <c r="AG13" s="41"/>
      <c r="AH13" s="41"/>
      <c r="AI13" s="48"/>
      <c r="AJ13" s="48"/>
      <c r="AK13" s="48"/>
    </row>
    <row r="14" spans="1:37" x14ac:dyDescent="0.3">
      <c r="A14" s="42"/>
      <c r="B14" s="54"/>
      <c r="C14" s="54"/>
      <c r="D14" s="54"/>
      <c r="E14" s="54"/>
      <c r="F14" s="54"/>
      <c r="G14" s="54"/>
      <c r="H14" s="54"/>
      <c r="I14" s="54"/>
      <c r="J14" s="55"/>
      <c r="K14" s="56"/>
      <c r="L14" s="56"/>
      <c r="M14" s="56"/>
      <c r="N14" s="56"/>
      <c r="O14" s="48"/>
      <c r="P14" s="48"/>
      <c r="Q14" s="48"/>
      <c r="R14" s="49" t="e">
        <f>Q14/P14</f>
        <v>#DIV/0!</v>
      </c>
      <c r="S14" s="48"/>
      <c r="T14" s="48"/>
      <c r="U14" s="48"/>
      <c r="V14" s="48"/>
      <c r="W14" s="48"/>
      <c r="X14" s="48"/>
      <c r="Y14" s="48"/>
      <c r="Z14" s="48"/>
      <c r="AA14" s="48"/>
      <c r="AB14" s="48"/>
      <c r="AC14" s="48"/>
      <c r="AD14" s="48"/>
      <c r="AE14" s="48"/>
      <c r="AF14" s="48"/>
      <c r="AG14" s="48"/>
      <c r="AH14" s="48"/>
      <c r="AI14" s="48"/>
      <c r="AJ14" s="48"/>
      <c r="AK14" s="48"/>
    </row>
    <row r="15" spans="1:37" x14ac:dyDescent="0.3">
      <c r="A15" s="42"/>
      <c r="B15" s="54"/>
      <c r="C15" s="54"/>
      <c r="D15" s="54"/>
      <c r="E15" s="54"/>
      <c r="F15" s="54"/>
      <c r="G15" s="54"/>
      <c r="H15" s="54"/>
      <c r="I15" s="54"/>
      <c r="J15" s="55"/>
      <c r="K15" s="56"/>
      <c r="L15" s="56"/>
      <c r="M15" s="56"/>
      <c r="N15" s="56"/>
      <c r="O15" s="48"/>
      <c r="P15" s="48"/>
      <c r="Q15" s="48"/>
      <c r="R15" s="49" t="e">
        <f>Q15/P15</f>
        <v>#DIV/0!</v>
      </c>
      <c r="S15" s="48"/>
      <c r="T15" s="48"/>
      <c r="U15" s="48"/>
      <c r="V15" s="48"/>
      <c r="W15" s="48"/>
      <c r="X15" s="48"/>
      <c r="Y15" s="48"/>
      <c r="Z15" s="48"/>
      <c r="AA15" s="48"/>
      <c r="AB15" s="48"/>
      <c r="AC15" s="48"/>
      <c r="AD15" s="48"/>
      <c r="AE15" s="48"/>
      <c r="AF15" s="48"/>
      <c r="AG15" s="48"/>
      <c r="AH15" s="48"/>
      <c r="AI15" s="48"/>
      <c r="AJ15" s="48"/>
      <c r="AK15" s="48"/>
    </row>
    <row r="16" spans="1:37" x14ac:dyDescent="0.3">
      <c r="A16" s="57" t="s">
        <v>12</v>
      </c>
      <c r="B16" s="56"/>
      <c r="C16" s="56"/>
      <c r="D16" s="56"/>
      <c r="E16" s="56"/>
      <c r="F16" s="56"/>
      <c r="G16" s="56"/>
      <c r="H16" s="56"/>
      <c r="I16" s="56"/>
      <c r="J16" s="56"/>
      <c r="K16" s="58">
        <f t="shared" ref="K16:Q16" si="0">SUM(K6:K8,K10:K12,K14:K15)</f>
        <v>0</v>
      </c>
      <c r="L16" s="58">
        <f t="shared" si="0"/>
        <v>0</v>
      </c>
      <c r="M16" s="58">
        <f t="shared" si="0"/>
        <v>0</v>
      </c>
      <c r="N16" s="58">
        <f t="shared" si="0"/>
        <v>0</v>
      </c>
      <c r="O16" s="58">
        <f t="shared" si="0"/>
        <v>0</v>
      </c>
      <c r="P16" s="58">
        <f t="shared" si="0"/>
        <v>0</v>
      </c>
      <c r="Q16" s="58">
        <f t="shared" si="0"/>
        <v>0</v>
      </c>
      <c r="R16" s="49" t="e">
        <f>Q16/P16</f>
        <v>#DIV/0!</v>
      </c>
      <c r="S16" s="58">
        <f t="shared" ref="S16:AE16" si="1">SUM(S6:S8,S10:S12,S14:S15)</f>
        <v>0</v>
      </c>
      <c r="T16" s="58">
        <f t="shared" si="1"/>
        <v>0</v>
      </c>
      <c r="U16" s="58">
        <f t="shared" si="1"/>
        <v>0</v>
      </c>
      <c r="V16" s="58">
        <f t="shared" si="1"/>
        <v>0</v>
      </c>
      <c r="W16" s="58">
        <f t="shared" si="1"/>
        <v>0</v>
      </c>
      <c r="X16" s="58">
        <f t="shared" si="1"/>
        <v>0</v>
      </c>
      <c r="Y16" s="58">
        <f t="shared" si="1"/>
        <v>0</v>
      </c>
      <c r="Z16" s="58">
        <f t="shared" si="1"/>
        <v>0</v>
      </c>
      <c r="AA16" s="58">
        <f t="shared" si="1"/>
        <v>0</v>
      </c>
      <c r="AB16" s="58">
        <f t="shared" si="1"/>
        <v>0</v>
      </c>
      <c r="AC16" s="58">
        <f t="shared" si="1"/>
        <v>0</v>
      </c>
      <c r="AD16" s="58">
        <f t="shared" si="1"/>
        <v>0</v>
      </c>
      <c r="AE16" s="58">
        <f t="shared" si="1"/>
        <v>0</v>
      </c>
      <c r="AF16" s="58" t="e">
        <f>AE16/AC16</f>
        <v>#DIV/0!</v>
      </c>
      <c r="AG16" s="58">
        <f>SUM(AG6:AG8,AG10:AG12,AG14:AG15)</f>
        <v>0</v>
      </c>
      <c r="AH16" s="58">
        <f>SUM(AH6:AH8,AH10:AH12,AH14:AH15)</f>
        <v>0</v>
      </c>
      <c r="AI16" s="48"/>
      <c r="AJ16" s="48"/>
      <c r="AK16" s="48"/>
    </row>
    <row r="17" spans="1:7" ht="39.75" customHeight="1" x14ac:dyDescent="0.3">
      <c r="A17" s="333" t="s">
        <v>67</v>
      </c>
      <c r="B17" s="333"/>
      <c r="C17" s="333"/>
      <c r="D17" s="333"/>
      <c r="E17" s="333"/>
      <c r="F17" s="333"/>
      <c r="G17" s="333"/>
    </row>
    <row r="18" spans="1:7" x14ac:dyDescent="0.3">
      <c r="A18" s="59"/>
    </row>
  </sheetData>
  <mergeCells count="33">
    <mergeCell ref="A13:M13"/>
    <mergeCell ref="AF3:AF4"/>
    <mergeCell ref="AG3:AG4"/>
    <mergeCell ref="Q3:Q4"/>
    <mergeCell ref="R3:R4"/>
    <mergeCell ref="S3:T3"/>
    <mergeCell ref="U3:U4"/>
    <mergeCell ref="V3:V4"/>
    <mergeCell ref="A17:G17"/>
    <mergeCell ref="AA3:AB3"/>
    <mergeCell ref="AC3:AC4"/>
    <mergeCell ref="AD3:AD4"/>
    <mergeCell ref="AE3:AE4"/>
    <mergeCell ref="E3:E4"/>
    <mergeCell ref="F3:F4"/>
    <mergeCell ref="G3:G4"/>
    <mergeCell ref="D3:D4"/>
    <mergeCell ref="I3:I4"/>
    <mergeCell ref="J3:J4"/>
    <mergeCell ref="L3:O3"/>
    <mergeCell ref="W3:Z3"/>
    <mergeCell ref="K3:K4"/>
    <mergeCell ref="H3:H4"/>
    <mergeCell ref="P3:P4"/>
    <mergeCell ref="AI3:AI4"/>
    <mergeCell ref="AJ3:AJ4"/>
    <mergeCell ref="AK3:AK4"/>
    <mergeCell ref="A1:G1"/>
    <mergeCell ref="A2:F2"/>
    <mergeCell ref="A3:A4"/>
    <mergeCell ref="B3:B4"/>
    <mergeCell ref="C3:C4"/>
    <mergeCell ref="AH3:AH4"/>
  </mergeCells>
  <pageMargins left="0.7" right="0.7" top="0.75" bottom="0.75" header="0.3" footer="0.3"/>
  <pageSetup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1"/>
  <sheetViews>
    <sheetView zoomScale="90" zoomScaleNormal="90" workbookViewId="0">
      <pane xSplit="3" ySplit="5" topLeftCell="D6" activePane="bottomRight" state="frozenSplit"/>
      <selection activeCell="R1" sqref="R1:S1048576"/>
      <selection pane="topRight" activeCell="R1" sqref="R1:S1048576"/>
      <selection pane="bottomLeft" activeCell="R1" sqref="R1:S1048576"/>
      <selection pane="bottomRight" activeCell="Q21" sqref="Q21"/>
    </sheetView>
  </sheetViews>
  <sheetFormatPr defaultColWidth="8.88671875" defaultRowHeight="15.6" x14ac:dyDescent="0.3"/>
  <cols>
    <col min="1" max="1" width="9" style="60" customWidth="1"/>
    <col min="2" max="2" width="16.88671875" style="60" customWidth="1"/>
    <col min="3" max="3" width="14.109375" style="60" customWidth="1"/>
    <col min="4" max="18" width="5.88671875" style="60" customWidth="1"/>
    <col min="19" max="26" width="8.88671875" style="60"/>
    <col min="27" max="27" width="10" style="60" customWidth="1"/>
    <col min="28" max="28" width="8.88671875" style="60"/>
    <col min="29" max="29" width="9.88671875" style="60" customWidth="1"/>
    <col min="30" max="36" width="8.88671875" style="60"/>
    <col min="37" max="37" width="24.109375" style="60" customWidth="1"/>
    <col min="38" max="38" width="22.5546875" style="60" customWidth="1"/>
    <col min="39" max="48" width="8.88671875" style="60"/>
    <col min="49" max="49" width="13.109375" style="60" customWidth="1"/>
    <col min="50" max="50" width="10.109375" style="60" customWidth="1"/>
    <col min="51" max="51" width="8.88671875" style="60"/>
    <col min="52" max="52" width="10.109375" style="60" customWidth="1"/>
    <col min="53" max="53" width="10.6640625" style="60" customWidth="1"/>
    <col min="54" max="54" width="8.88671875" style="60"/>
    <col min="55" max="55" width="10.33203125" style="60" customWidth="1"/>
    <col min="56" max="56" width="10.6640625" style="60" customWidth="1"/>
    <col min="57" max="16384" width="8.88671875" style="60"/>
  </cols>
  <sheetData>
    <row r="1" spans="1:57" ht="25.5" customHeight="1" x14ac:dyDescent="0.3">
      <c r="A1" s="349" t="s">
        <v>68</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349"/>
      <c r="AP1" s="349"/>
      <c r="AQ1" s="349"/>
      <c r="AR1" s="349"/>
      <c r="AS1" s="349"/>
      <c r="AT1" s="349"/>
      <c r="AU1" s="349"/>
      <c r="AV1" s="349"/>
      <c r="AW1" s="349"/>
      <c r="AX1" s="349"/>
      <c r="AY1" s="349"/>
      <c r="AZ1" s="349"/>
      <c r="BA1" s="349"/>
      <c r="BB1" s="349"/>
      <c r="BC1" s="349"/>
      <c r="BD1" s="349"/>
      <c r="BE1" s="349"/>
    </row>
    <row r="2" spans="1:57" ht="15.75" customHeight="1" x14ac:dyDescent="0.3">
      <c r="A2" s="281" t="s">
        <v>0</v>
      </c>
      <c r="B2" s="281"/>
      <c r="C2" s="28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row>
    <row r="3" spans="1:57" s="63" customFormat="1" ht="32.25" customHeight="1" x14ac:dyDescent="0.3">
      <c r="A3" s="350" t="s">
        <v>14</v>
      </c>
      <c r="B3" s="329" t="s">
        <v>321</v>
      </c>
      <c r="C3" s="329" t="s">
        <v>36</v>
      </c>
      <c r="D3" s="352" t="s">
        <v>69</v>
      </c>
      <c r="E3" s="352"/>
      <c r="F3" s="352"/>
      <c r="G3" s="352"/>
      <c r="H3" s="352"/>
      <c r="I3" s="352"/>
      <c r="J3" s="352"/>
      <c r="K3" s="352"/>
      <c r="L3" s="352"/>
      <c r="M3" s="352"/>
      <c r="N3" s="352"/>
      <c r="O3" s="352"/>
      <c r="P3" s="352"/>
      <c r="Q3" s="352"/>
      <c r="R3" s="352"/>
      <c r="S3" s="353" t="s">
        <v>70</v>
      </c>
      <c r="T3" s="354"/>
      <c r="U3" s="354"/>
      <c r="V3" s="354"/>
      <c r="W3" s="354"/>
      <c r="X3" s="354"/>
      <c r="Y3" s="354"/>
      <c r="Z3" s="354"/>
      <c r="AA3" s="354"/>
      <c r="AB3" s="355"/>
      <c r="AC3" s="356" t="s">
        <v>71</v>
      </c>
      <c r="AD3" s="357"/>
      <c r="AE3" s="357"/>
      <c r="AF3" s="357"/>
      <c r="AG3" s="358"/>
      <c r="AH3" s="359" t="s">
        <v>72</v>
      </c>
      <c r="AI3" s="360"/>
      <c r="AJ3" s="361"/>
      <c r="AK3" s="382" t="s">
        <v>73</v>
      </c>
      <c r="AL3" s="62" t="s">
        <v>74</v>
      </c>
      <c r="AM3" s="369" t="s">
        <v>75</v>
      </c>
      <c r="AN3" s="370"/>
      <c r="AO3" s="370"/>
      <c r="AP3" s="370"/>
      <c r="AQ3" s="370"/>
      <c r="AR3" s="370"/>
      <c r="AS3" s="371" t="s">
        <v>76</v>
      </c>
      <c r="AT3" s="371"/>
      <c r="AU3" s="371"/>
      <c r="AV3" s="371"/>
      <c r="AW3" s="372" t="s">
        <v>77</v>
      </c>
      <c r="AX3" s="373"/>
      <c r="AY3" s="374"/>
      <c r="AZ3" s="359" t="s">
        <v>78</v>
      </c>
      <c r="BA3" s="360"/>
      <c r="BB3" s="360"/>
      <c r="BC3" s="360"/>
      <c r="BD3" s="360"/>
      <c r="BE3" s="375"/>
    </row>
    <row r="4" spans="1:57" s="64" customFormat="1" ht="47.25" customHeight="1" x14ac:dyDescent="0.3">
      <c r="A4" s="350"/>
      <c r="B4" s="351"/>
      <c r="C4" s="351"/>
      <c r="D4" s="352" t="s">
        <v>79</v>
      </c>
      <c r="E4" s="352"/>
      <c r="F4" s="352"/>
      <c r="G4" s="352" t="s">
        <v>80</v>
      </c>
      <c r="H4" s="352"/>
      <c r="I4" s="352"/>
      <c r="J4" s="352" t="s">
        <v>81</v>
      </c>
      <c r="K4" s="352"/>
      <c r="L4" s="352"/>
      <c r="M4" s="368" t="s">
        <v>82</v>
      </c>
      <c r="N4" s="368"/>
      <c r="O4" s="368"/>
      <c r="P4" s="352" t="s">
        <v>12</v>
      </c>
      <c r="Q4" s="352"/>
      <c r="R4" s="352"/>
      <c r="S4" s="366" t="s">
        <v>83</v>
      </c>
      <c r="T4" s="366" t="s">
        <v>84</v>
      </c>
      <c r="U4" s="366" t="s">
        <v>85</v>
      </c>
      <c r="V4" s="366" t="s">
        <v>86</v>
      </c>
      <c r="W4" s="366" t="s">
        <v>87</v>
      </c>
      <c r="X4" s="366" t="s">
        <v>88</v>
      </c>
      <c r="Y4" s="366" t="s">
        <v>89</v>
      </c>
      <c r="Z4" s="366" t="s">
        <v>90</v>
      </c>
      <c r="AA4" s="366" t="s">
        <v>91</v>
      </c>
      <c r="AB4" s="366" t="s">
        <v>92</v>
      </c>
      <c r="AC4" s="362" t="s">
        <v>325</v>
      </c>
      <c r="AD4" s="362" t="s">
        <v>93</v>
      </c>
      <c r="AE4" s="362" t="s">
        <v>324</v>
      </c>
      <c r="AF4" s="362" t="s">
        <v>94</v>
      </c>
      <c r="AG4" s="362" t="s">
        <v>95</v>
      </c>
      <c r="AH4" s="364" t="s">
        <v>96</v>
      </c>
      <c r="AI4" s="364" t="s">
        <v>97</v>
      </c>
      <c r="AJ4" s="364" t="s">
        <v>98</v>
      </c>
      <c r="AK4" s="382"/>
      <c r="AL4" s="376" t="s">
        <v>323</v>
      </c>
      <c r="AM4" s="376" t="s">
        <v>99</v>
      </c>
      <c r="AN4" s="376" t="s">
        <v>100</v>
      </c>
      <c r="AO4" s="376" t="s">
        <v>101</v>
      </c>
      <c r="AP4" s="376" t="s">
        <v>102</v>
      </c>
      <c r="AQ4" s="376" t="s">
        <v>103</v>
      </c>
      <c r="AR4" s="376" t="s">
        <v>104</v>
      </c>
      <c r="AS4" s="381" t="s">
        <v>105</v>
      </c>
      <c r="AT4" s="381" t="s">
        <v>106</v>
      </c>
      <c r="AU4" s="381" t="s">
        <v>107</v>
      </c>
      <c r="AV4" s="381" t="s">
        <v>108</v>
      </c>
      <c r="AW4" s="377" t="s">
        <v>109</v>
      </c>
      <c r="AX4" s="377" t="s">
        <v>110</v>
      </c>
      <c r="AY4" s="377" t="s">
        <v>111</v>
      </c>
      <c r="AZ4" s="378" t="s">
        <v>112</v>
      </c>
      <c r="BA4" s="379"/>
      <c r="BB4" s="380"/>
      <c r="BC4" s="378" t="s">
        <v>113</v>
      </c>
      <c r="BD4" s="379"/>
      <c r="BE4" s="380" t="s">
        <v>113</v>
      </c>
    </row>
    <row r="5" spans="1:57" s="64" customFormat="1" ht="31.2" x14ac:dyDescent="0.3">
      <c r="A5" s="350"/>
      <c r="B5" s="330"/>
      <c r="C5" s="330"/>
      <c r="D5" s="188" t="s">
        <v>114</v>
      </c>
      <c r="E5" s="188" t="s">
        <v>115</v>
      </c>
      <c r="F5" s="188" t="s">
        <v>116</v>
      </c>
      <c r="G5" s="188" t="s">
        <v>114</v>
      </c>
      <c r="H5" s="188" t="s">
        <v>115</v>
      </c>
      <c r="I5" s="188" t="s">
        <v>116</v>
      </c>
      <c r="J5" s="188" t="s">
        <v>114</v>
      </c>
      <c r="K5" s="188" t="s">
        <v>115</v>
      </c>
      <c r="L5" s="188" t="s">
        <v>116</v>
      </c>
      <c r="M5" s="190" t="s">
        <v>114</v>
      </c>
      <c r="N5" s="190" t="s">
        <v>115</v>
      </c>
      <c r="O5" s="190" t="s">
        <v>116</v>
      </c>
      <c r="P5" s="188" t="s">
        <v>114</v>
      </c>
      <c r="Q5" s="188" t="s">
        <v>115</v>
      </c>
      <c r="R5" s="188" t="s">
        <v>116</v>
      </c>
      <c r="S5" s="367"/>
      <c r="T5" s="367"/>
      <c r="U5" s="367"/>
      <c r="V5" s="367"/>
      <c r="W5" s="367"/>
      <c r="X5" s="367"/>
      <c r="Y5" s="367"/>
      <c r="Z5" s="367"/>
      <c r="AA5" s="367"/>
      <c r="AB5" s="367"/>
      <c r="AC5" s="363"/>
      <c r="AD5" s="363"/>
      <c r="AE5" s="363"/>
      <c r="AF5" s="363"/>
      <c r="AG5" s="363"/>
      <c r="AH5" s="365"/>
      <c r="AI5" s="365"/>
      <c r="AJ5" s="365"/>
      <c r="AK5" s="382"/>
      <c r="AL5" s="376"/>
      <c r="AM5" s="376"/>
      <c r="AN5" s="376"/>
      <c r="AO5" s="376"/>
      <c r="AP5" s="376"/>
      <c r="AQ5" s="376"/>
      <c r="AR5" s="376"/>
      <c r="AS5" s="381"/>
      <c r="AT5" s="381"/>
      <c r="AU5" s="381"/>
      <c r="AV5" s="381"/>
      <c r="AW5" s="377"/>
      <c r="AX5" s="377"/>
      <c r="AY5" s="377"/>
      <c r="AZ5" s="189" t="s">
        <v>117</v>
      </c>
      <c r="BA5" s="189" t="s">
        <v>118</v>
      </c>
      <c r="BB5" s="189" t="s">
        <v>119</v>
      </c>
      <c r="BC5" s="189" t="s">
        <v>117</v>
      </c>
      <c r="BD5" s="189" t="s">
        <v>118</v>
      </c>
      <c r="BE5" s="189" t="s">
        <v>119</v>
      </c>
    </row>
    <row r="6" spans="1:57" x14ac:dyDescent="0.3">
      <c r="A6" s="65">
        <v>1</v>
      </c>
      <c r="B6" s="43"/>
      <c r="C6" s="66"/>
      <c r="D6" s="67"/>
      <c r="E6" s="67"/>
      <c r="F6" s="68">
        <f t="shared" ref="F6:F18" si="0">SUM(D6:E6)</f>
        <v>0</v>
      </c>
      <c r="G6" s="67"/>
      <c r="H6" s="67"/>
      <c r="I6" s="68">
        <f t="shared" ref="I6:I18" si="1">SUM(G6:H6)</f>
        <v>0</v>
      </c>
      <c r="J6" s="67"/>
      <c r="K6" s="67"/>
      <c r="L6" s="68">
        <f t="shared" ref="L6:L18" si="2">SUM(J6:K6)</f>
        <v>0</v>
      </c>
      <c r="M6" s="67"/>
      <c r="N6" s="67"/>
      <c r="O6" s="68">
        <f t="shared" ref="O6:O18" si="3">SUM(M6:N6)</f>
        <v>0</v>
      </c>
      <c r="P6" s="68">
        <f t="shared" ref="P6:P18" si="4">SUM(D6,G6,J6,M6)</f>
        <v>0</v>
      </c>
      <c r="Q6" s="68">
        <f t="shared" ref="Q6:Q18" si="5">SUM(E6,H6,K6,N6)</f>
        <v>0</v>
      </c>
      <c r="R6" s="68">
        <f t="shared" ref="R6:R18" si="6">SUM(F6,I6,L6,O6)</f>
        <v>0</v>
      </c>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8">
        <f t="shared" ref="AY6:AY18" si="7">SUM(AW6:AX6)</f>
        <v>0</v>
      </c>
      <c r="AZ6" s="67"/>
      <c r="BA6" s="67"/>
      <c r="BB6" s="67"/>
      <c r="BC6" s="67"/>
      <c r="BD6" s="67"/>
      <c r="BE6" s="67"/>
    </row>
    <row r="7" spans="1:57" x14ac:dyDescent="0.3">
      <c r="A7" s="65">
        <v>2</v>
      </c>
      <c r="B7" s="69"/>
      <c r="C7" s="69"/>
      <c r="D7" s="67"/>
      <c r="E7" s="67"/>
      <c r="F7" s="68">
        <f t="shared" si="0"/>
        <v>0</v>
      </c>
      <c r="G7" s="67"/>
      <c r="H7" s="67"/>
      <c r="I7" s="68">
        <f t="shared" si="1"/>
        <v>0</v>
      </c>
      <c r="J7" s="67"/>
      <c r="K7" s="67"/>
      <c r="L7" s="68">
        <f t="shared" si="2"/>
        <v>0</v>
      </c>
      <c r="M7" s="67"/>
      <c r="N7" s="67"/>
      <c r="O7" s="68">
        <f t="shared" si="3"/>
        <v>0</v>
      </c>
      <c r="P7" s="68">
        <f t="shared" si="4"/>
        <v>0</v>
      </c>
      <c r="Q7" s="68">
        <f t="shared" si="5"/>
        <v>0</v>
      </c>
      <c r="R7" s="68">
        <f t="shared" si="6"/>
        <v>0</v>
      </c>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8">
        <f t="shared" si="7"/>
        <v>0</v>
      </c>
      <c r="AZ7" s="67"/>
      <c r="BA7" s="67"/>
      <c r="BB7" s="67"/>
      <c r="BC7" s="67"/>
      <c r="BD7" s="67"/>
      <c r="BE7" s="67"/>
    </row>
    <row r="8" spans="1:57" x14ac:dyDescent="0.3">
      <c r="A8" s="65">
        <v>3</v>
      </c>
      <c r="B8" s="69"/>
      <c r="C8" s="69"/>
      <c r="D8" s="67"/>
      <c r="E8" s="67"/>
      <c r="F8" s="68">
        <f t="shared" si="0"/>
        <v>0</v>
      </c>
      <c r="G8" s="67"/>
      <c r="H8" s="67"/>
      <c r="I8" s="68">
        <f t="shared" si="1"/>
        <v>0</v>
      </c>
      <c r="J8" s="67"/>
      <c r="K8" s="67"/>
      <c r="L8" s="68">
        <f t="shared" si="2"/>
        <v>0</v>
      </c>
      <c r="M8" s="67"/>
      <c r="N8" s="67"/>
      <c r="O8" s="68">
        <f t="shared" si="3"/>
        <v>0</v>
      </c>
      <c r="P8" s="68">
        <f t="shared" si="4"/>
        <v>0</v>
      </c>
      <c r="Q8" s="68">
        <f t="shared" si="5"/>
        <v>0</v>
      </c>
      <c r="R8" s="68">
        <f t="shared" si="6"/>
        <v>0</v>
      </c>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8">
        <f t="shared" si="7"/>
        <v>0</v>
      </c>
      <c r="AZ8" s="67"/>
      <c r="BA8" s="67"/>
      <c r="BB8" s="67"/>
      <c r="BC8" s="67"/>
      <c r="BD8" s="67"/>
      <c r="BE8" s="67"/>
    </row>
    <row r="9" spans="1:57" x14ac:dyDescent="0.3">
      <c r="A9" s="65">
        <v>4</v>
      </c>
      <c r="B9" s="69"/>
      <c r="C9" s="69"/>
      <c r="D9" s="67"/>
      <c r="E9" s="67"/>
      <c r="F9" s="68">
        <f t="shared" si="0"/>
        <v>0</v>
      </c>
      <c r="G9" s="67"/>
      <c r="H9" s="67"/>
      <c r="I9" s="68">
        <f t="shared" si="1"/>
        <v>0</v>
      </c>
      <c r="J9" s="67"/>
      <c r="K9" s="67"/>
      <c r="L9" s="68">
        <f t="shared" si="2"/>
        <v>0</v>
      </c>
      <c r="M9" s="67"/>
      <c r="N9" s="67"/>
      <c r="O9" s="68">
        <f t="shared" si="3"/>
        <v>0</v>
      </c>
      <c r="P9" s="68">
        <f t="shared" si="4"/>
        <v>0</v>
      </c>
      <c r="Q9" s="68">
        <f t="shared" si="5"/>
        <v>0</v>
      </c>
      <c r="R9" s="68">
        <f t="shared" si="6"/>
        <v>0</v>
      </c>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8">
        <f t="shared" si="7"/>
        <v>0</v>
      </c>
      <c r="AZ9" s="67"/>
      <c r="BA9" s="67"/>
      <c r="BB9" s="67"/>
      <c r="BC9" s="67"/>
      <c r="BD9" s="67"/>
      <c r="BE9" s="67"/>
    </row>
    <row r="10" spans="1:57" x14ac:dyDescent="0.3">
      <c r="A10" s="65">
        <v>5</v>
      </c>
      <c r="B10" s="69"/>
      <c r="C10" s="69"/>
      <c r="D10" s="67"/>
      <c r="E10" s="67"/>
      <c r="F10" s="68">
        <f t="shared" si="0"/>
        <v>0</v>
      </c>
      <c r="G10" s="67"/>
      <c r="H10" s="67"/>
      <c r="I10" s="68">
        <f t="shared" si="1"/>
        <v>0</v>
      </c>
      <c r="J10" s="67"/>
      <c r="K10" s="67"/>
      <c r="L10" s="68">
        <f t="shared" si="2"/>
        <v>0</v>
      </c>
      <c r="M10" s="67"/>
      <c r="N10" s="67"/>
      <c r="O10" s="68">
        <f t="shared" si="3"/>
        <v>0</v>
      </c>
      <c r="P10" s="68">
        <f t="shared" si="4"/>
        <v>0</v>
      </c>
      <c r="Q10" s="68">
        <f t="shared" si="5"/>
        <v>0</v>
      </c>
      <c r="R10" s="68">
        <f t="shared" si="6"/>
        <v>0</v>
      </c>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8">
        <f t="shared" si="7"/>
        <v>0</v>
      </c>
      <c r="AZ10" s="67"/>
      <c r="BA10" s="67"/>
      <c r="BB10" s="67"/>
      <c r="BC10" s="67"/>
      <c r="BD10" s="67"/>
      <c r="BE10" s="67"/>
    </row>
    <row r="11" spans="1:57" x14ac:dyDescent="0.3">
      <c r="A11" s="65">
        <v>6</v>
      </c>
      <c r="B11" s="69"/>
      <c r="C11" s="69"/>
      <c r="D11" s="67"/>
      <c r="E11" s="67"/>
      <c r="F11" s="68">
        <f t="shared" si="0"/>
        <v>0</v>
      </c>
      <c r="G11" s="67"/>
      <c r="H11" s="67"/>
      <c r="I11" s="68">
        <f t="shared" si="1"/>
        <v>0</v>
      </c>
      <c r="J11" s="67"/>
      <c r="K11" s="67"/>
      <c r="L11" s="68">
        <f t="shared" si="2"/>
        <v>0</v>
      </c>
      <c r="M11" s="67"/>
      <c r="N11" s="67"/>
      <c r="O11" s="68">
        <f t="shared" si="3"/>
        <v>0</v>
      </c>
      <c r="P11" s="68">
        <f t="shared" si="4"/>
        <v>0</v>
      </c>
      <c r="Q11" s="68">
        <f t="shared" si="5"/>
        <v>0</v>
      </c>
      <c r="R11" s="68">
        <f t="shared" si="6"/>
        <v>0</v>
      </c>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8">
        <f t="shared" si="7"/>
        <v>0</v>
      </c>
      <c r="AZ11" s="67"/>
      <c r="BA11" s="67"/>
      <c r="BB11" s="67"/>
      <c r="BC11" s="67"/>
      <c r="BD11" s="67"/>
      <c r="BE11" s="67"/>
    </row>
    <row r="12" spans="1:57" x14ac:dyDescent="0.3">
      <c r="A12" s="65">
        <v>7</v>
      </c>
      <c r="B12" s="69"/>
      <c r="C12" s="69"/>
      <c r="D12" s="67"/>
      <c r="E12" s="67"/>
      <c r="F12" s="68">
        <f t="shared" si="0"/>
        <v>0</v>
      </c>
      <c r="G12" s="67"/>
      <c r="H12" s="67"/>
      <c r="I12" s="68">
        <f t="shared" si="1"/>
        <v>0</v>
      </c>
      <c r="J12" s="67"/>
      <c r="K12" s="67"/>
      <c r="L12" s="68">
        <f t="shared" si="2"/>
        <v>0</v>
      </c>
      <c r="M12" s="67"/>
      <c r="N12" s="67"/>
      <c r="O12" s="68">
        <f t="shared" si="3"/>
        <v>0</v>
      </c>
      <c r="P12" s="68">
        <f t="shared" si="4"/>
        <v>0</v>
      </c>
      <c r="Q12" s="68">
        <f t="shared" si="5"/>
        <v>0</v>
      </c>
      <c r="R12" s="68">
        <f t="shared" si="6"/>
        <v>0</v>
      </c>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8">
        <f t="shared" si="7"/>
        <v>0</v>
      </c>
      <c r="AZ12" s="67"/>
      <c r="BA12" s="67"/>
      <c r="BB12" s="67"/>
      <c r="BC12" s="67"/>
      <c r="BD12" s="67"/>
      <c r="BE12" s="67"/>
    </row>
    <row r="13" spans="1:57" x14ac:dyDescent="0.3">
      <c r="A13" s="65">
        <v>8</v>
      </c>
      <c r="B13" s="69"/>
      <c r="C13" s="69"/>
      <c r="D13" s="67"/>
      <c r="E13" s="67"/>
      <c r="F13" s="68">
        <f t="shared" si="0"/>
        <v>0</v>
      </c>
      <c r="G13" s="67"/>
      <c r="H13" s="67"/>
      <c r="I13" s="68">
        <f t="shared" si="1"/>
        <v>0</v>
      </c>
      <c r="J13" s="67"/>
      <c r="K13" s="67"/>
      <c r="L13" s="68">
        <f t="shared" si="2"/>
        <v>0</v>
      </c>
      <c r="M13" s="67"/>
      <c r="N13" s="67"/>
      <c r="O13" s="68">
        <f t="shared" si="3"/>
        <v>0</v>
      </c>
      <c r="P13" s="68">
        <f t="shared" si="4"/>
        <v>0</v>
      </c>
      <c r="Q13" s="68">
        <f t="shared" si="5"/>
        <v>0</v>
      </c>
      <c r="R13" s="68">
        <f t="shared" si="6"/>
        <v>0</v>
      </c>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8">
        <f t="shared" si="7"/>
        <v>0</v>
      </c>
      <c r="AZ13" s="67"/>
      <c r="BA13" s="67"/>
      <c r="BB13" s="67"/>
      <c r="BC13" s="67"/>
      <c r="BD13" s="67"/>
      <c r="BE13" s="67"/>
    </row>
    <row r="14" spans="1:57" x14ac:dyDescent="0.3">
      <c r="A14" s="65">
        <v>9</v>
      </c>
      <c r="B14" s="69"/>
      <c r="C14" s="69"/>
      <c r="D14" s="67"/>
      <c r="E14" s="67"/>
      <c r="F14" s="68">
        <f t="shared" si="0"/>
        <v>0</v>
      </c>
      <c r="G14" s="67"/>
      <c r="H14" s="67"/>
      <c r="I14" s="68">
        <f t="shared" si="1"/>
        <v>0</v>
      </c>
      <c r="J14" s="67"/>
      <c r="K14" s="67"/>
      <c r="L14" s="68">
        <f t="shared" si="2"/>
        <v>0</v>
      </c>
      <c r="M14" s="67"/>
      <c r="N14" s="67"/>
      <c r="O14" s="68">
        <f t="shared" si="3"/>
        <v>0</v>
      </c>
      <c r="P14" s="68">
        <f t="shared" si="4"/>
        <v>0</v>
      </c>
      <c r="Q14" s="68">
        <f t="shared" si="5"/>
        <v>0</v>
      </c>
      <c r="R14" s="68">
        <f t="shared" si="6"/>
        <v>0</v>
      </c>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8">
        <f t="shared" si="7"/>
        <v>0</v>
      </c>
      <c r="AZ14" s="67"/>
      <c r="BA14" s="67"/>
      <c r="BB14" s="67"/>
      <c r="BC14" s="67"/>
      <c r="BD14" s="67"/>
      <c r="BE14" s="67"/>
    </row>
    <row r="15" spans="1:57" x14ac:dyDescent="0.3">
      <c r="A15" s="65">
        <v>10</v>
      </c>
      <c r="B15" s="69"/>
      <c r="C15" s="69"/>
      <c r="D15" s="67"/>
      <c r="E15" s="67"/>
      <c r="F15" s="68">
        <f t="shared" si="0"/>
        <v>0</v>
      </c>
      <c r="G15" s="67"/>
      <c r="H15" s="67"/>
      <c r="I15" s="68">
        <f t="shared" si="1"/>
        <v>0</v>
      </c>
      <c r="J15" s="67"/>
      <c r="K15" s="67"/>
      <c r="L15" s="68">
        <f t="shared" si="2"/>
        <v>0</v>
      </c>
      <c r="M15" s="67"/>
      <c r="N15" s="67"/>
      <c r="O15" s="68">
        <f t="shared" si="3"/>
        <v>0</v>
      </c>
      <c r="P15" s="68">
        <f t="shared" si="4"/>
        <v>0</v>
      </c>
      <c r="Q15" s="68">
        <f t="shared" si="5"/>
        <v>0</v>
      </c>
      <c r="R15" s="68">
        <f t="shared" si="6"/>
        <v>0</v>
      </c>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8">
        <f t="shared" si="7"/>
        <v>0</v>
      </c>
      <c r="AZ15" s="67"/>
      <c r="BA15" s="67"/>
      <c r="BB15" s="67"/>
      <c r="BC15" s="67"/>
      <c r="BD15" s="67"/>
      <c r="BE15" s="67"/>
    </row>
    <row r="16" spans="1:57" x14ac:dyDescent="0.3">
      <c r="A16" s="65">
        <v>11</v>
      </c>
      <c r="B16" s="69"/>
      <c r="C16" s="69"/>
      <c r="D16" s="67"/>
      <c r="E16" s="67"/>
      <c r="F16" s="68">
        <f t="shared" si="0"/>
        <v>0</v>
      </c>
      <c r="G16" s="67"/>
      <c r="H16" s="67"/>
      <c r="I16" s="68">
        <f t="shared" si="1"/>
        <v>0</v>
      </c>
      <c r="J16" s="67"/>
      <c r="K16" s="67"/>
      <c r="L16" s="68">
        <f t="shared" si="2"/>
        <v>0</v>
      </c>
      <c r="M16" s="67"/>
      <c r="N16" s="67"/>
      <c r="O16" s="68">
        <f t="shared" si="3"/>
        <v>0</v>
      </c>
      <c r="P16" s="68">
        <f t="shared" si="4"/>
        <v>0</v>
      </c>
      <c r="Q16" s="68">
        <f t="shared" si="5"/>
        <v>0</v>
      </c>
      <c r="R16" s="68">
        <f t="shared" si="6"/>
        <v>0</v>
      </c>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8">
        <f t="shared" si="7"/>
        <v>0</v>
      </c>
      <c r="AZ16" s="67"/>
      <c r="BA16" s="67"/>
      <c r="BB16" s="67"/>
      <c r="BC16" s="67"/>
      <c r="BD16" s="67"/>
      <c r="BE16" s="67"/>
    </row>
    <row r="17" spans="1:57" x14ac:dyDescent="0.3">
      <c r="A17" s="65">
        <v>12</v>
      </c>
      <c r="B17" s="69"/>
      <c r="C17" s="69"/>
      <c r="D17" s="67"/>
      <c r="E17" s="67"/>
      <c r="F17" s="68">
        <f t="shared" si="0"/>
        <v>0</v>
      </c>
      <c r="G17" s="67"/>
      <c r="H17" s="67"/>
      <c r="I17" s="68">
        <f t="shared" si="1"/>
        <v>0</v>
      </c>
      <c r="J17" s="67"/>
      <c r="K17" s="67"/>
      <c r="L17" s="68">
        <f t="shared" si="2"/>
        <v>0</v>
      </c>
      <c r="M17" s="67"/>
      <c r="N17" s="67"/>
      <c r="O17" s="68">
        <f t="shared" si="3"/>
        <v>0</v>
      </c>
      <c r="P17" s="68">
        <f t="shared" si="4"/>
        <v>0</v>
      </c>
      <c r="Q17" s="68">
        <f t="shared" si="5"/>
        <v>0</v>
      </c>
      <c r="R17" s="68">
        <f t="shared" si="6"/>
        <v>0</v>
      </c>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8">
        <f t="shared" si="7"/>
        <v>0</v>
      </c>
      <c r="AZ17" s="67"/>
      <c r="BA17" s="67"/>
      <c r="BB17" s="67"/>
      <c r="BC17" s="67"/>
      <c r="BD17" s="67"/>
      <c r="BE17" s="67"/>
    </row>
    <row r="18" spans="1:57" s="71" customFormat="1" x14ac:dyDescent="0.3">
      <c r="A18" s="70" t="s">
        <v>12</v>
      </c>
      <c r="B18" s="70"/>
      <c r="C18" s="70"/>
      <c r="D18" s="70">
        <f>SUM(D6:D17)</f>
        <v>0</v>
      </c>
      <c r="E18" s="70">
        <f>SUM(E6:E17)</f>
        <v>0</v>
      </c>
      <c r="F18" s="70">
        <f t="shared" si="0"/>
        <v>0</v>
      </c>
      <c r="G18" s="70">
        <f>SUM(G6:G17)</f>
        <v>0</v>
      </c>
      <c r="H18" s="70">
        <f>SUM(H6:H17)</f>
        <v>0</v>
      </c>
      <c r="I18" s="70">
        <f t="shared" si="1"/>
        <v>0</v>
      </c>
      <c r="J18" s="70">
        <f>SUM(J6:J17)</f>
        <v>0</v>
      </c>
      <c r="K18" s="70">
        <f>SUM(K6:K17)</f>
        <v>0</v>
      </c>
      <c r="L18" s="70">
        <f t="shared" si="2"/>
        <v>0</v>
      </c>
      <c r="M18" s="70">
        <f>SUM(M6:M17)</f>
        <v>0</v>
      </c>
      <c r="N18" s="70">
        <f>SUM(N6:N17)</f>
        <v>0</v>
      </c>
      <c r="O18" s="70">
        <f t="shared" si="3"/>
        <v>0</v>
      </c>
      <c r="P18" s="70">
        <f t="shared" si="4"/>
        <v>0</v>
      </c>
      <c r="Q18" s="70">
        <f t="shared" si="5"/>
        <v>0</v>
      </c>
      <c r="R18" s="70">
        <f t="shared" si="6"/>
        <v>0</v>
      </c>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f t="shared" si="7"/>
        <v>0</v>
      </c>
      <c r="AZ18" s="70"/>
      <c r="BA18" s="70"/>
      <c r="BB18" s="70"/>
      <c r="BC18" s="70"/>
      <c r="BD18" s="70"/>
      <c r="BE18" s="70"/>
    </row>
    <row r="20" spans="1:57" x14ac:dyDescent="0.3">
      <c r="A20" s="184" t="s">
        <v>120</v>
      </c>
      <c r="B20" s="184"/>
      <c r="C20" s="184"/>
    </row>
    <row r="21" spans="1:57" ht="73.5" customHeight="1" x14ac:dyDescent="0.3">
      <c r="A21" s="383" t="s">
        <v>121</v>
      </c>
      <c r="B21" s="383"/>
      <c r="C21" s="383"/>
    </row>
  </sheetData>
  <mergeCells count="54">
    <mergeCell ref="A21:C21"/>
    <mergeCell ref="AS4:AS5"/>
    <mergeCell ref="AT4:AT5"/>
    <mergeCell ref="AU4:AU5"/>
    <mergeCell ref="AM4:AM5"/>
    <mergeCell ref="AN4:AN5"/>
    <mergeCell ref="AO4:AO5"/>
    <mergeCell ref="AP4:AP5"/>
    <mergeCell ref="AQ4:AQ5"/>
    <mergeCell ref="AI4:AI5"/>
    <mergeCell ref="Z4:Z5"/>
    <mergeCell ref="AA4:AA5"/>
    <mergeCell ref="AB4:AB5"/>
    <mergeCell ref="AC4:AC5"/>
    <mergeCell ref="AD4:AD5"/>
    <mergeCell ref="T4:T5"/>
    <mergeCell ref="AW3:AY3"/>
    <mergeCell ref="AZ3:BE3"/>
    <mergeCell ref="AL4:AL5"/>
    <mergeCell ref="AR4:AR5"/>
    <mergeCell ref="Y4:Y5"/>
    <mergeCell ref="AJ4:AJ5"/>
    <mergeCell ref="AY4:AY5"/>
    <mergeCell ref="AZ4:BB4"/>
    <mergeCell ref="BC4:BE4"/>
    <mergeCell ref="AW4:AW5"/>
    <mergeCell ref="AX4:AX5"/>
    <mergeCell ref="AV4:AV5"/>
    <mergeCell ref="AK3:AK5"/>
    <mergeCell ref="J4:L4"/>
    <mergeCell ref="M4:O4"/>
    <mergeCell ref="P4:R4"/>
    <mergeCell ref="AM3:AR3"/>
    <mergeCell ref="AS3:AV3"/>
    <mergeCell ref="U4:U5"/>
    <mergeCell ref="V4:V5"/>
    <mergeCell ref="W4:W5"/>
    <mergeCell ref="X4:X5"/>
    <mergeCell ref="A1:BE1"/>
    <mergeCell ref="A2:C2"/>
    <mergeCell ref="A3:A5"/>
    <mergeCell ref="B3:B5"/>
    <mergeCell ref="C3:C5"/>
    <mergeCell ref="D3:R3"/>
    <mergeCell ref="S3:AB3"/>
    <mergeCell ref="AC3:AG3"/>
    <mergeCell ref="AH3:AJ3"/>
    <mergeCell ref="AE4:AE5"/>
    <mergeCell ref="AF4:AF5"/>
    <mergeCell ref="AG4:AG5"/>
    <mergeCell ref="AH4:AH5"/>
    <mergeCell ref="S4:S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90" zoomScaleNormal="90" zoomScaleSheetLayoutView="85" workbookViewId="0">
      <pane xSplit="2" ySplit="4" topLeftCell="C5" activePane="bottomRight" state="frozenSplit"/>
      <selection activeCell="R1" sqref="R1:S1048576"/>
      <selection pane="topRight" activeCell="R1" sqref="R1:S1048576"/>
      <selection pane="bottomLeft" activeCell="R1" sqref="R1:S1048576"/>
      <selection pane="bottomRight" activeCell="J6" sqref="J6"/>
    </sheetView>
  </sheetViews>
  <sheetFormatPr defaultColWidth="9.109375" defaultRowHeight="14.4" x14ac:dyDescent="0.3"/>
  <cols>
    <col min="1" max="1" width="7.5546875" style="13" customWidth="1"/>
    <col min="2" max="2" width="25.33203125" style="13" customWidth="1"/>
    <col min="3" max="3" width="20.109375" style="13" customWidth="1"/>
    <col min="4" max="4" width="31.88671875" style="13" customWidth="1"/>
    <col min="5" max="5" width="17" style="13" customWidth="1"/>
    <col min="6" max="16384" width="9.109375" style="13"/>
  </cols>
  <sheetData>
    <row r="1" spans="1:5" ht="45" customHeight="1" x14ac:dyDescent="0.3">
      <c r="A1" s="384" t="s">
        <v>379</v>
      </c>
      <c r="B1" s="384"/>
      <c r="C1" s="384"/>
      <c r="D1" s="384"/>
      <c r="E1" s="384"/>
    </row>
    <row r="2" spans="1:5" ht="15.75" customHeight="1" x14ac:dyDescent="0.3">
      <c r="A2" s="281" t="s">
        <v>122</v>
      </c>
      <c r="B2" s="281"/>
      <c r="C2" s="197"/>
      <c r="D2" s="35"/>
      <c r="E2" s="35"/>
    </row>
    <row r="3" spans="1:5" ht="30.75" customHeight="1" x14ac:dyDescent="0.3">
      <c r="A3" s="329" t="s">
        <v>1</v>
      </c>
      <c r="B3" s="329" t="s">
        <v>381</v>
      </c>
      <c r="C3" s="329" t="s">
        <v>382</v>
      </c>
      <c r="D3" s="337" t="s">
        <v>380</v>
      </c>
      <c r="E3" s="337" t="s">
        <v>37</v>
      </c>
    </row>
    <row r="4" spans="1:5" x14ac:dyDescent="0.3">
      <c r="A4" s="330"/>
      <c r="B4" s="330"/>
      <c r="C4" s="330"/>
      <c r="D4" s="338"/>
      <c r="E4" s="338"/>
    </row>
    <row r="5" spans="1:5" ht="15.75" customHeight="1" x14ac:dyDescent="0.3">
      <c r="A5" s="38" t="s">
        <v>64</v>
      </c>
      <c r="B5" s="39"/>
      <c r="C5" s="39"/>
      <c r="D5" s="39"/>
      <c r="E5" s="39"/>
    </row>
    <row r="6" spans="1:5" ht="15.75" customHeight="1" x14ac:dyDescent="0.3">
      <c r="A6" s="213">
        <v>1</v>
      </c>
      <c r="B6" s="213"/>
      <c r="C6" s="213"/>
      <c r="D6" s="213"/>
      <c r="E6" s="213"/>
    </row>
    <row r="7" spans="1:5" ht="15.75" customHeight="1" x14ac:dyDescent="0.3">
      <c r="A7" s="213">
        <v>2</v>
      </c>
      <c r="B7" s="213"/>
      <c r="C7" s="213"/>
      <c r="D7" s="213"/>
      <c r="E7" s="213"/>
    </row>
    <row r="8" spans="1:5" ht="15.75" customHeight="1" x14ac:dyDescent="0.3">
      <c r="A8" s="213">
        <v>3</v>
      </c>
      <c r="B8" s="213"/>
      <c r="C8" s="213"/>
      <c r="D8" s="213"/>
      <c r="E8" s="213"/>
    </row>
    <row r="9" spans="1:5" ht="15.75" customHeight="1" x14ac:dyDescent="0.3">
      <c r="A9" s="213">
        <v>4</v>
      </c>
      <c r="B9" s="213"/>
      <c r="C9" s="213"/>
      <c r="D9" s="213"/>
      <c r="E9" s="213"/>
    </row>
    <row r="10" spans="1:5" ht="15.75" customHeight="1" x14ac:dyDescent="0.3">
      <c r="A10" s="213">
        <v>5</v>
      </c>
      <c r="B10" s="213"/>
      <c r="C10" s="213"/>
      <c r="D10" s="213"/>
      <c r="E10" s="213"/>
    </row>
    <row r="11" spans="1:5" ht="15.75" customHeight="1" x14ac:dyDescent="0.3">
      <c r="A11" s="213">
        <v>6</v>
      </c>
      <c r="B11" s="213"/>
      <c r="C11" s="213"/>
      <c r="D11" s="213"/>
      <c r="E11" s="213"/>
    </row>
    <row r="12" spans="1:5" ht="15.75" customHeight="1" x14ac:dyDescent="0.3">
      <c r="A12" s="213">
        <v>7</v>
      </c>
      <c r="B12" s="213"/>
      <c r="C12" s="213"/>
      <c r="D12" s="213"/>
      <c r="E12" s="213"/>
    </row>
    <row r="13" spans="1:5" ht="15.75" customHeight="1" x14ac:dyDescent="0.3">
      <c r="A13" s="213">
        <v>8</v>
      </c>
      <c r="B13" s="213"/>
      <c r="C13" s="213"/>
      <c r="D13" s="213"/>
      <c r="E13" s="213"/>
    </row>
    <row r="14" spans="1:5" ht="15.75" customHeight="1" x14ac:dyDescent="0.3">
      <c r="A14" s="213">
        <v>9</v>
      </c>
      <c r="B14" s="213"/>
      <c r="C14" s="213"/>
      <c r="D14" s="213"/>
      <c r="E14" s="213"/>
    </row>
    <row r="15" spans="1:5" ht="15.75" customHeight="1" x14ac:dyDescent="0.3">
      <c r="A15" s="213">
        <v>10</v>
      </c>
      <c r="B15" s="213"/>
      <c r="C15" s="213"/>
      <c r="D15" s="213"/>
      <c r="E15" s="213"/>
    </row>
    <row r="16" spans="1:5" ht="15" customHeight="1" x14ac:dyDescent="0.3">
      <c r="A16" s="38" t="s">
        <v>65</v>
      </c>
      <c r="B16" s="39"/>
      <c r="C16" s="39"/>
      <c r="D16" s="39"/>
      <c r="E16" s="39"/>
    </row>
    <row r="17" spans="1:5" x14ac:dyDescent="0.3">
      <c r="A17" s="214">
        <v>1</v>
      </c>
      <c r="B17" s="209"/>
      <c r="C17" s="210"/>
      <c r="D17" s="211"/>
      <c r="E17" s="212"/>
    </row>
    <row r="18" spans="1:5" x14ac:dyDescent="0.3">
      <c r="A18" s="214">
        <v>2</v>
      </c>
      <c r="B18" s="209"/>
      <c r="C18" s="210"/>
      <c r="D18" s="211"/>
      <c r="E18" s="212"/>
    </row>
    <row r="19" spans="1:5" x14ac:dyDescent="0.3">
      <c r="A19" s="214">
        <v>3</v>
      </c>
      <c r="B19" s="209"/>
      <c r="C19" s="210"/>
      <c r="D19" s="211"/>
      <c r="E19" s="212"/>
    </row>
    <row r="20" spans="1:5" x14ac:dyDescent="0.3">
      <c r="A20" s="344" t="s">
        <v>66</v>
      </c>
      <c r="B20" s="344"/>
      <c r="C20" s="344"/>
      <c r="D20" s="344"/>
      <c r="E20" s="344"/>
    </row>
    <row r="21" spans="1:5" x14ac:dyDescent="0.3">
      <c r="A21" s="214">
        <v>1</v>
      </c>
      <c r="B21" s="215"/>
      <c r="C21" s="215"/>
      <c r="D21" s="215"/>
      <c r="E21" s="215"/>
    </row>
    <row r="22" spans="1:5" x14ac:dyDescent="0.3">
      <c r="A22" s="214">
        <v>2</v>
      </c>
      <c r="B22" s="215"/>
      <c r="C22" s="215"/>
      <c r="D22" s="215"/>
      <c r="E22" s="215"/>
    </row>
    <row r="23" spans="1:5" x14ac:dyDescent="0.3">
      <c r="A23" s="57" t="s">
        <v>12</v>
      </c>
      <c r="B23" s="56"/>
      <c r="C23" s="56"/>
      <c r="D23" s="56"/>
      <c r="E23" s="56"/>
    </row>
    <row r="24" spans="1:5" x14ac:dyDescent="0.3">
      <c r="A24" s="59"/>
    </row>
  </sheetData>
  <mergeCells count="8">
    <mergeCell ref="A1:E1"/>
    <mergeCell ref="A20:E20"/>
    <mergeCell ref="C3:C4"/>
    <mergeCell ref="D3:D4"/>
    <mergeCell ref="E3:E4"/>
    <mergeCell ref="A2:B2"/>
    <mergeCell ref="A3:A4"/>
    <mergeCell ref="B3:B4"/>
  </mergeCells>
  <pageMargins left="0.7" right="0.7" top="0.75" bottom="0.75" header="0.3" footer="0.3"/>
  <pageSetup scale="8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workbookViewId="0">
      <selection activeCell="D31" sqref="D31:E31"/>
    </sheetView>
  </sheetViews>
  <sheetFormatPr defaultColWidth="8.88671875" defaultRowHeight="14.4" x14ac:dyDescent="0.3"/>
  <cols>
    <col min="1" max="1" width="13.5546875" style="95" customWidth="1"/>
    <col min="2" max="2" width="32.33203125" style="106" customWidth="1"/>
    <col min="3" max="3" width="55.88671875" style="95" customWidth="1"/>
    <col min="4" max="4" width="18.88671875" style="95" customWidth="1"/>
    <col min="5" max="5" width="23" style="95" customWidth="1"/>
    <col min="6" max="6" width="19" style="95" customWidth="1"/>
    <col min="7" max="16384" width="8.88671875" style="95"/>
  </cols>
  <sheetData>
    <row r="2" spans="1:6" ht="21" customHeight="1" x14ac:dyDescent="0.3">
      <c r="A2" s="399" t="s">
        <v>340</v>
      </c>
      <c r="B2" s="400"/>
      <c r="C2" s="400"/>
      <c r="D2" s="400"/>
      <c r="E2" s="400"/>
      <c r="F2" s="400"/>
    </row>
    <row r="3" spans="1:6" ht="15.6" x14ac:dyDescent="0.3">
      <c r="A3" s="281" t="s">
        <v>122</v>
      </c>
      <c r="B3" s="281"/>
      <c r="C3" s="281"/>
      <c r="D3" s="281"/>
      <c r="E3" s="281"/>
      <c r="F3" s="96"/>
    </row>
    <row r="4" spans="1:6" x14ac:dyDescent="0.3">
      <c r="A4" s="97"/>
      <c r="B4" s="98"/>
      <c r="C4" s="401" t="s">
        <v>423</v>
      </c>
      <c r="D4" s="401"/>
      <c r="E4" s="401"/>
      <c r="F4" s="401"/>
    </row>
    <row r="5" spans="1:6" ht="28.8" x14ac:dyDescent="0.3">
      <c r="A5" s="99" t="s">
        <v>156</v>
      </c>
      <c r="B5" s="100" t="s">
        <v>157</v>
      </c>
      <c r="C5" s="99" t="s">
        <v>158</v>
      </c>
      <c r="D5" s="101" t="s">
        <v>159</v>
      </c>
      <c r="E5" s="101" t="s">
        <v>160</v>
      </c>
      <c r="F5" s="198" t="s">
        <v>161</v>
      </c>
    </row>
    <row r="6" spans="1:6" ht="100.8" x14ac:dyDescent="0.3">
      <c r="A6" s="216" t="s">
        <v>404</v>
      </c>
      <c r="B6" s="130" t="s">
        <v>409</v>
      </c>
      <c r="C6" s="102" t="s">
        <v>410</v>
      </c>
      <c r="D6" s="102"/>
      <c r="E6" s="102"/>
      <c r="F6" s="103"/>
    </row>
    <row r="7" spans="1:6" ht="57.6" x14ac:dyDescent="0.3">
      <c r="A7" s="216" t="s">
        <v>405</v>
      </c>
      <c r="B7" s="130" t="s">
        <v>162</v>
      </c>
      <c r="C7" s="102" t="s">
        <v>163</v>
      </c>
      <c r="D7" s="102"/>
      <c r="E7" s="102"/>
      <c r="F7" s="103"/>
    </row>
    <row r="8" spans="1:6" x14ac:dyDescent="0.3">
      <c r="A8" s="216" t="s">
        <v>419</v>
      </c>
      <c r="B8" s="130" t="s">
        <v>420</v>
      </c>
      <c r="C8" s="102" t="s">
        <v>421</v>
      </c>
      <c r="D8" s="102"/>
      <c r="E8" s="102"/>
      <c r="F8" s="199"/>
    </row>
    <row r="9" spans="1:6" ht="54" customHeight="1" x14ac:dyDescent="0.3">
      <c r="A9" s="128">
        <v>11.5</v>
      </c>
      <c r="B9" s="204" t="s">
        <v>164</v>
      </c>
      <c r="C9" s="102" t="s">
        <v>422</v>
      </c>
      <c r="D9" s="102"/>
      <c r="E9" s="102"/>
      <c r="F9" s="199"/>
    </row>
    <row r="10" spans="1:6" ht="28.8" x14ac:dyDescent="0.3">
      <c r="A10" s="104" t="s">
        <v>406</v>
      </c>
      <c r="B10" s="105" t="s">
        <v>407</v>
      </c>
      <c r="C10" s="102" t="s">
        <v>408</v>
      </c>
      <c r="D10" s="102"/>
      <c r="E10" s="102"/>
      <c r="F10" s="199"/>
    </row>
    <row r="11" spans="1:6" x14ac:dyDescent="0.3">
      <c r="C11" s="107"/>
      <c r="D11" s="107"/>
      <c r="E11" s="107"/>
    </row>
    <row r="12" spans="1:6" s="108" customFormat="1" ht="51" customHeight="1" x14ac:dyDescent="0.3">
      <c r="A12" s="402" t="s">
        <v>165</v>
      </c>
      <c r="B12" s="402"/>
      <c r="C12" s="36"/>
      <c r="D12" s="36" t="s">
        <v>166</v>
      </c>
      <c r="E12" s="36" t="s">
        <v>167</v>
      </c>
      <c r="F12" s="36" t="s">
        <v>168</v>
      </c>
    </row>
    <row r="13" spans="1:6" ht="14.4" customHeight="1" x14ac:dyDescent="0.3">
      <c r="A13" s="103">
        <v>1</v>
      </c>
      <c r="B13" s="396" t="s">
        <v>169</v>
      </c>
      <c r="C13" s="21" t="s">
        <v>170</v>
      </c>
      <c r="D13" s="102"/>
      <c r="E13" s="102"/>
      <c r="F13" s="102"/>
    </row>
    <row r="14" spans="1:6" x14ac:dyDescent="0.3">
      <c r="A14" s="103">
        <v>2</v>
      </c>
      <c r="B14" s="403"/>
      <c r="C14" s="21" t="s">
        <v>171</v>
      </c>
      <c r="D14" s="102"/>
      <c r="E14" s="102"/>
      <c r="F14" s="102"/>
    </row>
    <row r="15" spans="1:6" x14ac:dyDescent="0.3">
      <c r="A15" s="103">
        <v>3</v>
      </c>
      <c r="B15" s="403"/>
      <c r="C15" s="21" t="s">
        <v>172</v>
      </c>
      <c r="D15" s="102"/>
      <c r="E15" s="102"/>
      <c r="F15" s="102"/>
    </row>
    <row r="16" spans="1:6" x14ac:dyDescent="0.3">
      <c r="A16" s="103">
        <v>4</v>
      </c>
      <c r="B16" s="403"/>
      <c r="C16" s="109" t="s">
        <v>173</v>
      </c>
      <c r="D16" s="102"/>
      <c r="E16" s="102"/>
      <c r="F16" s="102"/>
    </row>
    <row r="17" spans="1:6" x14ac:dyDescent="0.3">
      <c r="A17" s="103">
        <v>5</v>
      </c>
      <c r="B17" s="404"/>
      <c r="C17" s="109" t="s">
        <v>174</v>
      </c>
      <c r="D17" s="102"/>
      <c r="E17" s="102"/>
      <c r="F17" s="102"/>
    </row>
    <row r="18" spans="1:6" s="113" customFormat="1" ht="86.4" x14ac:dyDescent="0.3">
      <c r="A18" s="110"/>
      <c r="B18" s="111"/>
      <c r="C18" s="21"/>
      <c r="D18" s="112" t="s">
        <v>175</v>
      </c>
      <c r="E18" s="112" t="s">
        <v>176</v>
      </c>
      <c r="F18" s="112" t="s">
        <v>177</v>
      </c>
    </row>
    <row r="19" spans="1:6" x14ac:dyDescent="0.3">
      <c r="A19" s="103">
        <v>6</v>
      </c>
      <c r="B19" s="392" t="s">
        <v>178</v>
      </c>
      <c r="C19" s="109" t="s">
        <v>179</v>
      </c>
      <c r="D19" s="102"/>
      <c r="E19" s="102"/>
      <c r="F19" s="102"/>
    </row>
    <row r="20" spans="1:6" ht="27.75" customHeight="1" x14ac:dyDescent="0.3">
      <c r="A20" s="103">
        <v>7</v>
      </c>
      <c r="B20" s="392"/>
      <c r="C20" s="109" t="s">
        <v>180</v>
      </c>
      <c r="D20" s="102"/>
      <c r="E20" s="102"/>
      <c r="F20" s="114"/>
    </row>
    <row r="21" spans="1:6" s="118" customFormat="1" ht="28.8" x14ac:dyDescent="0.3">
      <c r="A21" s="104"/>
      <c r="B21" s="115"/>
      <c r="C21" s="21"/>
      <c r="D21" s="116" t="s">
        <v>181</v>
      </c>
      <c r="E21" s="117" t="s">
        <v>182</v>
      </c>
      <c r="F21" s="117" t="s">
        <v>183</v>
      </c>
    </row>
    <row r="22" spans="1:6" x14ac:dyDescent="0.3">
      <c r="A22" s="103">
        <v>8</v>
      </c>
      <c r="B22" s="396" t="s">
        <v>184</v>
      </c>
      <c r="C22" s="119" t="s">
        <v>185</v>
      </c>
      <c r="D22" s="102"/>
      <c r="E22" s="102"/>
      <c r="F22" s="102"/>
    </row>
    <row r="23" spans="1:6" x14ac:dyDescent="0.3">
      <c r="A23" s="103">
        <v>9</v>
      </c>
      <c r="B23" s="397"/>
      <c r="C23" s="119" t="s">
        <v>186</v>
      </c>
      <c r="D23" s="102"/>
      <c r="E23" s="102"/>
      <c r="F23" s="102"/>
    </row>
    <row r="24" spans="1:6" x14ac:dyDescent="0.3">
      <c r="A24" s="103">
        <v>10</v>
      </c>
      <c r="B24" s="398"/>
      <c r="C24" s="119" t="s">
        <v>187</v>
      </c>
      <c r="D24" s="102"/>
      <c r="E24" s="102"/>
      <c r="F24" s="102"/>
    </row>
    <row r="25" spans="1:6" ht="18" x14ac:dyDescent="0.3">
      <c r="A25" s="405" t="s">
        <v>429</v>
      </c>
      <c r="B25" s="406"/>
      <c r="C25" s="406"/>
      <c r="D25" s="406"/>
      <c r="E25" s="406"/>
      <c r="F25" s="407"/>
    </row>
    <row r="26" spans="1:6" ht="18" x14ac:dyDescent="0.3">
      <c r="A26" s="230">
        <v>11</v>
      </c>
      <c r="B26" s="393" t="s">
        <v>425</v>
      </c>
      <c r="C26" s="231" t="s">
        <v>188</v>
      </c>
      <c r="D26" s="232"/>
      <c r="E26" s="233"/>
      <c r="F26" s="233"/>
    </row>
    <row r="27" spans="1:6" ht="36" x14ac:dyDescent="0.3">
      <c r="A27" s="230">
        <v>12</v>
      </c>
      <c r="B27" s="394"/>
      <c r="C27" s="231" t="s">
        <v>424</v>
      </c>
      <c r="D27" s="232"/>
      <c r="E27" s="233"/>
      <c r="F27" s="233"/>
    </row>
    <row r="28" spans="1:6" ht="18" x14ac:dyDescent="0.3">
      <c r="A28" s="230">
        <v>13</v>
      </c>
      <c r="B28" s="394"/>
      <c r="C28" s="231" t="s">
        <v>189</v>
      </c>
      <c r="D28" s="232"/>
      <c r="E28" s="233"/>
      <c r="F28" s="233"/>
    </row>
    <row r="29" spans="1:6" ht="18" x14ac:dyDescent="0.3">
      <c r="A29" s="230">
        <v>14</v>
      </c>
      <c r="B29" s="395"/>
      <c r="C29" s="231" t="s">
        <v>426</v>
      </c>
      <c r="D29" s="232"/>
      <c r="E29" s="233"/>
      <c r="F29" s="233"/>
    </row>
    <row r="30" spans="1:6" ht="18" x14ac:dyDescent="0.3">
      <c r="A30" s="234"/>
      <c r="B30" s="235"/>
      <c r="C30" s="236"/>
      <c r="D30" s="233"/>
      <c r="E30" s="233"/>
      <c r="F30" s="233"/>
    </row>
    <row r="31" spans="1:6" x14ac:dyDescent="0.3">
      <c r="A31" s="103">
        <v>14</v>
      </c>
      <c r="B31" s="392" t="s">
        <v>190</v>
      </c>
      <c r="C31" s="119" t="s">
        <v>191</v>
      </c>
      <c r="D31" s="388"/>
      <c r="E31" s="389"/>
      <c r="F31" s="217"/>
    </row>
    <row r="32" spans="1:6" x14ac:dyDescent="0.3">
      <c r="A32" s="103">
        <v>15</v>
      </c>
      <c r="B32" s="392"/>
      <c r="C32" s="119" t="s">
        <v>192</v>
      </c>
      <c r="D32" s="388"/>
      <c r="E32" s="389"/>
      <c r="F32" s="217"/>
    </row>
    <row r="33" spans="1:6" x14ac:dyDescent="0.3">
      <c r="A33" s="103">
        <v>16</v>
      </c>
      <c r="B33" s="392"/>
      <c r="C33" s="119" t="s">
        <v>193</v>
      </c>
      <c r="D33" s="388"/>
      <c r="E33" s="389"/>
      <c r="F33" s="217"/>
    </row>
    <row r="34" spans="1:6" x14ac:dyDescent="0.3">
      <c r="A34" s="103">
        <v>17</v>
      </c>
      <c r="B34" s="392"/>
      <c r="C34" s="120" t="s">
        <v>194</v>
      </c>
      <c r="D34" s="388"/>
      <c r="E34" s="389"/>
      <c r="F34" s="217"/>
    </row>
    <row r="35" spans="1:6" x14ac:dyDescent="0.3">
      <c r="A35" s="103">
        <v>18</v>
      </c>
      <c r="B35" s="45" t="s">
        <v>195</v>
      </c>
      <c r="C35" s="119" t="s">
        <v>196</v>
      </c>
      <c r="D35" s="388"/>
      <c r="E35" s="389"/>
      <c r="F35" s="217"/>
    </row>
    <row r="36" spans="1:6" x14ac:dyDescent="0.3">
      <c r="A36" s="103">
        <v>19</v>
      </c>
      <c r="B36" s="45"/>
      <c r="C36" s="119" t="s">
        <v>197</v>
      </c>
      <c r="D36" s="388"/>
      <c r="E36" s="389"/>
      <c r="F36" s="217"/>
    </row>
    <row r="37" spans="1:6" x14ac:dyDescent="0.3">
      <c r="A37" s="103">
        <v>20</v>
      </c>
      <c r="B37" s="45"/>
      <c r="C37" s="119" t="s">
        <v>198</v>
      </c>
      <c r="D37" s="388"/>
      <c r="E37" s="389"/>
      <c r="F37" s="217"/>
    </row>
    <row r="40" spans="1:6" s="121" customFormat="1" ht="14.4" customHeight="1" x14ac:dyDescent="0.3">
      <c r="A40" s="390" t="s">
        <v>199</v>
      </c>
      <c r="B40" s="390"/>
      <c r="C40" s="390"/>
      <c r="D40" s="390"/>
      <c r="E40" s="390"/>
      <c r="F40" s="390"/>
    </row>
    <row r="41" spans="1:6" s="121" customFormat="1" ht="14.4" customHeight="1" x14ac:dyDescent="0.3">
      <c r="A41" s="122"/>
      <c r="B41" s="123"/>
      <c r="C41" s="123"/>
      <c r="D41" s="122"/>
      <c r="E41" s="122"/>
      <c r="F41" s="122"/>
    </row>
    <row r="42" spans="1:6" s="121" customFormat="1" ht="36.75" customHeight="1" x14ac:dyDescent="0.3">
      <c r="A42" s="391" t="s">
        <v>200</v>
      </c>
      <c r="B42" s="391"/>
      <c r="C42" s="391"/>
      <c r="D42" s="391"/>
      <c r="E42" s="391"/>
      <c r="F42" s="391"/>
    </row>
    <row r="43" spans="1:6" s="121" customFormat="1" ht="36.75" customHeight="1" x14ac:dyDescent="0.3">
      <c r="A43" s="124"/>
      <c r="B43" s="385" t="s">
        <v>201</v>
      </c>
      <c r="C43" s="385"/>
      <c r="D43" s="385"/>
      <c r="E43" s="385"/>
      <c r="F43" s="385"/>
    </row>
    <row r="44" spans="1:6" s="121" customFormat="1" ht="56.25" customHeight="1" x14ac:dyDescent="0.3">
      <c r="A44" s="124"/>
      <c r="B44" s="386" t="s">
        <v>427</v>
      </c>
      <c r="C44" s="386"/>
      <c r="D44" s="386"/>
      <c r="E44" s="386"/>
      <c r="F44" s="386"/>
    </row>
    <row r="45" spans="1:6" s="121" customFormat="1" ht="64.5" customHeight="1" x14ac:dyDescent="0.3">
      <c r="A45" s="124"/>
      <c r="B45" s="386" t="s">
        <v>428</v>
      </c>
      <c r="C45" s="386"/>
      <c r="D45" s="386"/>
      <c r="E45" s="386"/>
      <c r="F45" s="386"/>
    </row>
    <row r="46" spans="1:6" s="121" customFormat="1" ht="57.75" customHeight="1" x14ac:dyDescent="0.3">
      <c r="A46" s="125"/>
      <c r="B46" s="386" t="s">
        <v>202</v>
      </c>
      <c r="C46" s="386"/>
      <c r="D46" s="386"/>
      <c r="E46" s="386"/>
      <c r="F46" s="386"/>
    </row>
    <row r="47" spans="1:6" s="121" customFormat="1" ht="14.4" customHeight="1" x14ac:dyDescent="0.3">
      <c r="A47" s="387"/>
      <c r="B47" s="387"/>
      <c r="C47" s="126"/>
      <c r="D47" s="122"/>
      <c r="E47" s="122"/>
      <c r="F47" s="122"/>
    </row>
  </sheetData>
  <mergeCells count="24">
    <mergeCell ref="B26:B29"/>
    <mergeCell ref="B22:B24"/>
    <mergeCell ref="A2:F2"/>
    <mergeCell ref="A3:E3"/>
    <mergeCell ref="C4:F4"/>
    <mergeCell ref="A12:B12"/>
    <mergeCell ref="B13:B17"/>
    <mergeCell ref="B19:B20"/>
    <mergeCell ref="A25:F25"/>
    <mergeCell ref="B31:B34"/>
    <mergeCell ref="D31:E31"/>
    <mergeCell ref="D32:E32"/>
    <mergeCell ref="D33:E33"/>
    <mergeCell ref="D34:E34"/>
    <mergeCell ref="D35:E35"/>
    <mergeCell ref="D36:E36"/>
    <mergeCell ref="D37:E37"/>
    <mergeCell ref="A40:F40"/>
    <mergeCell ref="A42:F42"/>
    <mergeCell ref="B43:F43"/>
    <mergeCell ref="B44:F44"/>
    <mergeCell ref="B45:F45"/>
    <mergeCell ref="B46:F46"/>
    <mergeCell ref="A47:B47"/>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2"/>
  <sheetViews>
    <sheetView view="pageBreakPreview" zoomScaleSheetLayoutView="100" workbookViewId="0">
      <selection sqref="A1:XFD1048576"/>
    </sheetView>
  </sheetViews>
  <sheetFormatPr defaultColWidth="9.109375" defaultRowHeight="14.4" customHeight="1" x14ac:dyDescent="0.3"/>
  <cols>
    <col min="1" max="1" width="19" style="145" bestFit="1" customWidth="1"/>
    <col min="2" max="2" width="42.44140625" style="121" customWidth="1"/>
    <col min="3" max="3" width="51" style="121" customWidth="1"/>
    <col min="4" max="4" width="16.33203125" style="121" customWidth="1"/>
    <col min="5" max="5" width="14" style="121" customWidth="1"/>
    <col min="6" max="6" width="13.6640625" style="121" customWidth="1"/>
    <col min="7" max="7" width="15.109375" style="121" customWidth="1"/>
    <col min="8" max="32" width="9.109375" style="127"/>
    <col min="33" max="16384" width="9.109375" style="121"/>
  </cols>
  <sheetData>
    <row r="1" spans="1:32" ht="28.5" customHeight="1" x14ac:dyDescent="0.3">
      <c r="A1" s="425" t="s">
        <v>203</v>
      </c>
      <c r="B1" s="425"/>
      <c r="C1" s="425"/>
      <c r="D1" s="425"/>
      <c r="E1" s="425"/>
      <c r="F1" s="425"/>
      <c r="G1" s="425"/>
    </row>
    <row r="2" spans="1:32" ht="15.6" x14ac:dyDescent="0.3">
      <c r="A2" s="281" t="s">
        <v>122</v>
      </c>
      <c r="B2" s="281"/>
      <c r="C2" s="281"/>
      <c r="D2" s="281"/>
      <c r="E2" s="281"/>
      <c r="F2" s="248"/>
      <c r="G2" s="248"/>
    </row>
    <row r="3" spans="1:32" ht="14.4" customHeight="1" x14ac:dyDescent="0.3">
      <c r="A3" s="426" t="s">
        <v>156</v>
      </c>
      <c r="B3" s="426" t="s">
        <v>157</v>
      </c>
      <c r="C3" s="427" t="s">
        <v>158</v>
      </c>
      <c r="D3" s="426" t="s">
        <v>155</v>
      </c>
      <c r="E3" s="426"/>
      <c r="F3" s="426"/>
      <c r="G3" s="426"/>
    </row>
    <row r="4" spans="1:32" ht="28.8" x14ac:dyDescent="0.3">
      <c r="A4" s="426"/>
      <c r="B4" s="426"/>
      <c r="C4" s="428"/>
      <c r="D4" s="249" t="s">
        <v>204</v>
      </c>
      <c r="E4" s="249" t="s">
        <v>159</v>
      </c>
      <c r="F4" s="249" t="s">
        <v>205</v>
      </c>
      <c r="G4" s="249" t="s">
        <v>160</v>
      </c>
    </row>
    <row r="5" spans="1:32" s="127" customFormat="1" ht="78.75" customHeight="1" x14ac:dyDescent="0.3">
      <c r="A5" s="128" t="s">
        <v>350</v>
      </c>
      <c r="B5" s="129" t="s">
        <v>343</v>
      </c>
      <c r="C5" s="130" t="s">
        <v>352</v>
      </c>
      <c r="D5" s="131"/>
      <c r="E5" s="132"/>
      <c r="F5" s="133"/>
      <c r="G5" s="134"/>
    </row>
    <row r="6" spans="1:32" s="127" customFormat="1" ht="35.25" customHeight="1" x14ac:dyDescent="0.3">
      <c r="A6" s="128" t="s">
        <v>341</v>
      </c>
      <c r="B6" s="129" t="s">
        <v>342</v>
      </c>
      <c r="C6" s="130" t="s">
        <v>351</v>
      </c>
      <c r="D6" s="135"/>
      <c r="E6" s="135"/>
      <c r="F6" s="135"/>
      <c r="G6" s="135"/>
    </row>
    <row r="7" spans="1:32" s="127" customFormat="1" ht="49.5" customHeight="1" x14ac:dyDescent="0.3">
      <c r="A7" s="128" t="s">
        <v>344</v>
      </c>
      <c r="B7" s="129" t="s">
        <v>345</v>
      </c>
      <c r="C7" s="130" t="s">
        <v>353</v>
      </c>
      <c r="D7" s="137"/>
      <c r="E7" s="135"/>
      <c r="F7" s="137"/>
      <c r="G7" s="135"/>
    </row>
    <row r="8" spans="1:32" s="127" customFormat="1" ht="28.8" x14ac:dyDescent="0.3">
      <c r="A8" s="128">
        <v>11.5</v>
      </c>
      <c r="B8" s="136" t="s">
        <v>346</v>
      </c>
      <c r="C8" s="130" t="s">
        <v>206</v>
      </c>
      <c r="D8" s="137"/>
      <c r="E8" s="135"/>
      <c r="F8" s="137"/>
      <c r="G8" s="135"/>
    </row>
    <row r="10" spans="1:32" s="139" customFormat="1" ht="23.25" customHeight="1" x14ac:dyDescent="0.3">
      <c r="A10" s="429" t="s">
        <v>165</v>
      </c>
      <c r="B10" s="430"/>
      <c r="C10" s="431"/>
      <c r="D10" s="432" t="s">
        <v>207</v>
      </c>
      <c r="E10" s="432"/>
      <c r="F10" s="432" t="s">
        <v>137</v>
      </c>
      <c r="G10" s="432"/>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row>
    <row r="11" spans="1:32" ht="22.5" customHeight="1" x14ac:dyDescent="0.3">
      <c r="A11" s="203"/>
      <c r="B11" s="433" t="s">
        <v>208</v>
      </c>
      <c r="C11" s="434"/>
      <c r="D11" s="417"/>
      <c r="E11" s="417"/>
      <c r="F11" s="417"/>
      <c r="G11" s="417"/>
    </row>
    <row r="12" spans="1:32" ht="14.4" customHeight="1" x14ac:dyDescent="0.3">
      <c r="A12" s="203" t="s">
        <v>209</v>
      </c>
      <c r="B12" s="423" t="s">
        <v>210</v>
      </c>
      <c r="C12" s="424"/>
      <c r="D12" s="416"/>
      <c r="E12" s="416"/>
      <c r="F12" s="417"/>
      <c r="G12" s="417"/>
    </row>
    <row r="13" spans="1:32" ht="14.4" customHeight="1" x14ac:dyDescent="0.3">
      <c r="A13" s="203" t="s">
        <v>211</v>
      </c>
      <c r="B13" s="423" t="s">
        <v>212</v>
      </c>
      <c r="C13" s="424"/>
      <c r="D13" s="416">
        <v>252038</v>
      </c>
      <c r="E13" s="416"/>
      <c r="F13" s="416">
        <v>96.8</v>
      </c>
      <c r="G13" s="416"/>
    </row>
    <row r="14" spans="1:32" ht="14.4" customHeight="1" x14ac:dyDescent="0.3">
      <c r="A14" s="203" t="s">
        <v>213</v>
      </c>
      <c r="B14" s="423" t="s">
        <v>214</v>
      </c>
      <c r="C14" s="424"/>
      <c r="D14" s="416"/>
      <c r="E14" s="416"/>
      <c r="F14" s="416"/>
      <c r="G14" s="416"/>
    </row>
    <row r="15" spans="1:32" ht="14.4" customHeight="1" x14ac:dyDescent="0.3">
      <c r="A15" s="140" t="s">
        <v>215</v>
      </c>
      <c r="B15" s="418" t="s">
        <v>216</v>
      </c>
      <c r="C15" s="419"/>
      <c r="D15" s="416"/>
      <c r="E15" s="416"/>
      <c r="F15" s="416"/>
      <c r="G15" s="416"/>
    </row>
    <row r="16" spans="1:32" ht="14.4" customHeight="1" x14ac:dyDescent="0.3">
      <c r="A16" s="140" t="s">
        <v>217</v>
      </c>
      <c r="B16" s="418" t="s">
        <v>218</v>
      </c>
      <c r="C16" s="419"/>
      <c r="D16" s="416">
        <v>188986</v>
      </c>
      <c r="E16" s="416"/>
      <c r="F16" s="417"/>
      <c r="G16" s="417"/>
    </row>
    <row r="17" spans="1:32" ht="14.4" customHeight="1" x14ac:dyDescent="0.3">
      <c r="A17" s="140" t="s">
        <v>219</v>
      </c>
      <c r="B17" s="418" t="s">
        <v>220</v>
      </c>
      <c r="C17" s="419"/>
      <c r="D17" s="416"/>
      <c r="E17" s="416"/>
      <c r="F17" s="416"/>
      <c r="G17" s="416"/>
    </row>
    <row r="18" spans="1:32" ht="14.4" customHeight="1" x14ac:dyDescent="0.3">
      <c r="A18" s="140" t="s">
        <v>221</v>
      </c>
      <c r="B18" s="414" t="s">
        <v>222</v>
      </c>
      <c r="C18" s="415"/>
      <c r="D18" s="416"/>
      <c r="E18" s="416"/>
      <c r="F18" s="417"/>
      <c r="G18" s="417"/>
    </row>
    <row r="19" spans="1:32" ht="14.4" customHeight="1" x14ac:dyDescent="0.3">
      <c r="A19" s="140" t="s">
        <v>224</v>
      </c>
      <c r="B19" s="414" t="s">
        <v>142</v>
      </c>
      <c r="C19" s="415"/>
      <c r="D19" s="416"/>
      <c r="E19" s="416"/>
      <c r="F19" s="417"/>
      <c r="G19" s="417"/>
    </row>
    <row r="20" spans="1:32" ht="14.4" customHeight="1" x14ac:dyDescent="0.3">
      <c r="A20" s="140" t="s">
        <v>223</v>
      </c>
      <c r="B20" s="418" t="s">
        <v>347</v>
      </c>
      <c r="C20" s="419"/>
      <c r="D20" s="416">
        <v>42.34</v>
      </c>
      <c r="E20" s="416"/>
      <c r="F20" s="417"/>
      <c r="G20" s="417"/>
    </row>
    <row r="21" spans="1:32" ht="14.4" customHeight="1" x14ac:dyDescent="0.3">
      <c r="A21" s="140"/>
      <c r="B21" s="420" t="s">
        <v>348</v>
      </c>
      <c r="C21" s="421"/>
      <c r="D21" s="462">
        <v>0</v>
      </c>
      <c r="E21" s="246">
        <v>0</v>
      </c>
      <c r="F21" s="247"/>
      <c r="G21" s="247"/>
    </row>
    <row r="22" spans="1:32" ht="14.4" customHeight="1" x14ac:dyDescent="0.3">
      <c r="A22" s="140" t="s">
        <v>225</v>
      </c>
      <c r="B22" s="418" t="s">
        <v>226</v>
      </c>
      <c r="C22" s="419"/>
      <c r="D22" s="416"/>
      <c r="E22" s="416"/>
      <c r="F22" s="416"/>
      <c r="G22" s="416"/>
    </row>
    <row r="23" spans="1:32" ht="14.4" customHeight="1" x14ac:dyDescent="0.3">
      <c r="A23" s="140"/>
      <c r="B23" s="418" t="s">
        <v>227</v>
      </c>
      <c r="C23" s="419"/>
      <c r="D23" s="416"/>
      <c r="E23" s="416"/>
      <c r="F23" s="416"/>
      <c r="G23" s="416"/>
    </row>
    <row r="24" spans="1:32" ht="14.4" customHeight="1" x14ac:dyDescent="0.3">
      <c r="A24" s="202" t="s">
        <v>228</v>
      </c>
      <c r="B24" s="414" t="s">
        <v>229</v>
      </c>
      <c r="C24" s="415"/>
      <c r="D24" s="414"/>
      <c r="E24" s="422"/>
      <c r="F24" s="422"/>
      <c r="G24" s="415"/>
    </row>
    <row r="25" spans="1:32" ht="14.4" customHeight="1" x14ac:dyDescent="0.3">
      <c r="A25" s="202" t="s">
        <v>230</v>
      </c>
      <c r="B25" s="414" t="s">
        <v>231</v>
      </c>
      <c r="C25" s="415"/>
      <c r="D25" s="414"/>
      <c r="E25" s="422"/>
      <c r="F25" s="422"/>
      <c r="G25" s="415"/>
    </row>
    <row r="27" spans="1:32" s="141" customFormat="1" ht="14.4" customHeight="1" x14ac:dyDescent="0.3">
      <c r="A27" s="408" t="s">
        <v>232</v>
      </c>
      <c r="B27" s="409"/>
      <c r="C27" s="409"/>
      <c r="D27" s="409"/>
      <c r="E27" s="409"/>
      <c r="F27" s="409"/>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row>
    <row r="28" spans="1:32" ht="40.5" customHeight="1" x14ac:dyDescent="0.3">
      <c r="A28" s="410" t="s">
        <v>484</v>
      </c>
      <c r="B28" s="411"/>
      <c r="C28" s="411"/>
      <c r="D28" s="411"/>
      <c r="E28" s="411"/>
      <c r="F28" s="411"/>
    </row>
    <row r="29" spans="1:32" ht="45.75" customHeight="1" x14ac:dyDescent="0.3">
      <c r="A29" s="412" t="s">
        <v>354</v>
      </c>
      <c r="B29" s="413" t="s">
        <v>349</v>
      </c>
      <c r="C29" s="413"/>
      <c r="D29" s="413"/>
      <c r="E29" s="413"/>
      <c r="F29" s="413"/>
    </row>
    <row r="30" spans="1:32" ht="176.25" customHeight="1" x14ac:dyDescent="0.3">
      <c r="A30" s="412"/>
      <c r="B30" s="413" t="s">
        <v>355</v>
      </c>
      <c r="C30" s="413"/>
      <c r="D30" s="413"/>
      <c r="E30" s="413"/>
      <c r="F30" s="413"/>
    </row>
    <row r="31" spans="1:32" ht="13.5" customHeight="1" x14ac:dyDescent="0.3">
      <c r="A31" s="142"/>
      <c r="B31" s="143"/>
      <c r="C31" s="143"/>
      <c r="D31" s="143"/>
      <c r="E31" s="143"/>
    </row>
    <row r="32" spans="1:32" ht="14.4" customHeight="1" x14ac:dyDescent="0.3">
      <c r="A32" s="142"/>
      <c r="B32" s="144"/>
      <c r="C32" s="144"/>
      <c r="D32" s="143"/>
      <c r="E32" s="143"/>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row>
  </sheetData>
  <mergeCells count="55">
    <mergeCell ref="B12:C12"/>
    <mergeCell ref="D12:E12"/>
    <mergeCell ref="F12:G12"/>
    <mergeCell ref="A10:C10"/>
    <mergeCell ref="D10:E10"/>
    <mergeCell ref="F10:G10"/>
    <mergeCell ref="B11:C11"/>
    <mergeCell ref="D11:E11"/>
    <mergeCell ref="F11:G11"/>
    <mergeCell ref="A1:G1"/>
    <mergeCell ref="A2:E2"/>
    <mergeCell ref="A3:A4"/>
    <mergeCell ref="B3:B4"/>
    <mergeCell ref="C3:C4"/>
    <mergeCell ref="D3:G3"/>
    <mergeCell ref="B13:C13"/>
    <mergeCell ref="D13:E13"/>
    <mergeCell ref="F13:G13"/>
    <mergeCell ref="B14:C14"/>
    <mergeCell ref="D14:E14"/>
    <mergeCell ref="F14:G14"/>
    <mergeCell ref="B15:C15"/>
    <mergeCell ref="D15:E15"/>
    <mergeCell ref="F15:G15"/>
    <mergeCell ref="B16:C16"/>
    <mergeCell ref="D16:E16"/>
    <mergeCell ref="F16:G16"/>
    <mergeCell ref="B17:C17"/>
    <mergeCell ref="D17:E17"/>
    <mergeCell ref="F17:G17"/>
    <mergeCell ref="B18:C18"/>
    <mergeCell ref="D18:E18"/>
    <mergeCell ref="F18:G18"/>
    <mergeCell ref="B25:C25"/>
    <mergeCell ref="D25:G25"/>
    <mergeCell ref="B23:C23"/>
    <mergeCell ref="D23:E23"/>
    <mergeCell ref="F23:G23"/>
    <mergeCell ref="B24:C24"/>
    <mergeCell ref="D24:G24"/>
    <mergeCell ref="B19:C19"/>
    <mergeCell ref="D19:E19"/>
    <mergeCell ref="F19:G19"/>
    <mergeCell ref="B22:C22"/>
    <mergeCell ref="D22:E22"/>
    <mergeCell ref="F22:G22"/>
    <mergeCell ref="B20:C20"/>
    <mergeCell ref="D20:E20"/>
    <mergeCell ref="F20:G20"/>
    <mergeCell ref="B21:C21"/>
    <mergeCell ref="A27:F27"/>
    <mergeCell ref="A28:F28"/>
    <mergeCell ref="A29:A30"/>
    <mergeCell ref="B29:F29"/>
    <mergeCell ref="B30:F30"/>
  </mergeCells>
  <pageMargins left="0.7" right="0.7" top="0.75" bottom="0.75" header="0.3" footer="0.3"/>
  <pageSetup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9"/>
  <sheetViews>
    <sheetView tabSelected="1" workbookViewId="0">
      <selection activeCell="F17" sqref="F17"/>
    </sheetView>
  </sheetViews>
  <sheetFormatPr defaultColWidth="9.109375" defaultRowHeight="14.4" x14ac:dyDescent="0.3"/>
  <cols>
    <col min="1" max="1" width="9.109375" style="464"/>
    <col min="2" max="2" width="54" style="464" customWidth="1"/>
    <col min="3" max="3" width="27.44140625" style="464" customWidth="1"/>
    <col min="4" max="4" width="23.109375" style="464" customWidth="1"/>
    <col min="5" max="5" width="25.6640625" style="464" customWidth="1"/>
    <col min="6" max="16384" width="9.109375" style="464"/>
  </cols>
  <sheetData>
    <row r="2" spans="1:4" x14ac:dyDescent="0.3">
      <c r="A2" s="463" t="s">
        <v>293</v>
      </c>
      <c r="B2" s="435" t="s">
        <v>272</v>
      </c>
      <c r="C2" s="435"/>
      <c r="D2" s="435"/>
    </row>
    <row r="3" spans="1:4" ht="41.4" x14ac:dyDescent="0.3">
      <c r="A3" s="464">
        <v>1</v>
      </c>
      <c r="B3" s="465" t="s">
        <v>264</v>
      </c>
      <c r="C3" s="466" t="s">
        <v>513</v>
      </c>
      <c r="D3" s="467" t="s">
        <v>161</v>
      </c>
    </row>
    <row r="4" spans="1:4" x14ac:dyDescent="0.3">
      <c r="A4" s="464">
        <v>2</v>
      </c>
      <c r="B4" s="465" t="s">
        <v>310</v>
      </c>
      <c r="C4" s="466">
        <v>22</v>
      </c>
      <c r="D4" s="468"/>
    </row>
    <row r="5" spans="1:4" x14ac:dyDescent="0.3">
      <c r="A5" s="464">
        <v>3</v>
      </c>
      <c r="B5" s="4" t="s">
        <v>273</v>
      </c>
      <c r="C5" s="466">
        <v>2261178</v>
      </c>
      <c r="D5" s="466"/>
    </row>
    <row r="6" spans="1:4" x14ac:dyDescent="0.3">
      <c r="A6" s="464">
        <v>4</v>
      </c>
      <c r="B6" s="466" t="s">
        <v>274</v>
      </c>
      <c r="C6" s="466">
        <v>19859</v>
      </c>
      <c r="D6" s="466"/>
    </row>
    <row r="7" spans="1:4" x14ac:dyDescent="0.3">
      <c r="A7" s="464">
        <v>5</v>
      </c>
      <c r="B7" s="466" t="s">
        <v>311</v>
      </c>
      <c r="C7" s="466"/>
      <c r="D7" s="466"/>
    </row>
    <row r="8" spans="1:4" x14ac:dyDescent="0.3">
      <c r="A8" s="464">
        <v>6</v>
      </c>
      <c r="B8" s="466" t="s">
        <v>312</v>
      </c>
      <c r="C8" s="466"/>
      <c r="D8" s="466"/>
    </row>
    <row r="9" spans="1:4" x14ac:dyDescent="0.3">
      <c r="A9" s="464">
        <v>7</v>
      </c>
      <c r="B9" s="466" t="s">
        <v>313</v>
      </c>
      <c r="C9" s="466"/>
      <c r="D9" s="466"/>
    </row>
    <row r="10" spans="1:4" ht="28.8" x14ac:dyDescent="0.3">
      <c r="A10" s="464">
        <v>8</v>
      </c>
      <c r="B10" s="469" t="s">
        <v>276</v>
      </c>
      <c r="C10" s="466">
        <v>7000</v>
      </c>
      <c r="D10" s="466"/>
    </row>
    <row r="11" spans="1:4" x14ac:dyDescent="0.3">
      <c r="A11" s="464">
        <v>9</v>
      </c>
      <c r="B11" s="469" t="s">
        <v>265</v>
      </c>
      <c r="C11" s="466"/>
      <c r="D11" s="466"/>
    </row>
    <row r="12" spans="1:4" x14ac:dyDescent="0.3">
      <c r="A12" s="464">
        <v>10</v>
      </c>
      <c r="B12" s="469" t="s">
        <v>275</v>
      </c>
      <c r="C12" s="466"/>
      <c r="D12" s="466"/>
    </row>
    <row r="13" spans="1:4" x14ac:dyDescent="0.3">
      <c r="A13" s="464">
        <v>11</v>
      </c>
      <c r="B13" s="469" t="s">
        <v>277</v>
      </c>
      <c r="D13" s="466"/>
    </row>
    <row r="14" spans="1:4" ht="43.2" x14ac:dyDescent="0.3">
      <c r="A14" s="464">
        <v>12</v>
      </c>
      <c r="B14" s="469" t="s">
        <v>278</v>
      </c>
      <c r="C14" s="466"/>
      <c r="D14" s="466"/>
    </row>
    <row r="15" spans="1:4" x14ac:dyDescent="0.3">
      <c r="A15" s="464">
        <v>13</v>
      </c>
      <c r="B15" s="466" t="s">
        <v>283</v>
      </c>
      <c r="C15" s="466"/>
      <c r="D15" s="466"/>
    </row>
    <row r="16" spans="1:4" x14ac:dyDescent="0.3">
      <c r="A16" s="464">
        <v>14</v>
      </c>
      <c r="B16" s="466" t="s">
        <v>284</v>
      </c>
      <c r="C16" s="466"/>
      <c r="D16" s="466"/>
    </row>
    <row r="17" spans="1:4" x14ac:dyDescent="0.3">
      <c r="A17" s="464">
        <v>15</v>
      </c>
      <c r="B17" s="469" t="s">
        <v>279</v>
      </c>
      <c r="C17" s="466"/>
      <c r="D17" s="466"/>
    </row>
    <row r="19" spans="1:4" ht="15" customHeight="1" x14ac:dyDescent="0.3">
      <c r="B19" s="436" t="s">
        <v>280</v>
      </c>
      <c r="C19" s="437"/>
      <c r="D19" s="438"/>
    </row>
    <row r="20" spans="1:4" x14ac:dyDescent="0.3">
      <c r="B20" s="470" t="s">
        <v>294</v>
      </c>
      <c r="C20" s="471"/>
      <c r="D20" s="467"/>
    </row>
    <row r="21" spans="1:4" x14ac:dyDescent="0.3">
      <c r="B21" s="472" t="s">
        <v>266</v>
      </c>
      <c r="C21" s="473"/>
      <c r="D21" s="474"/>
    </row>
    <row r="22" spans="1:4" x14ac:dyDescent="0.3">
      <c r="B22" s="475" t="s">
        <v>295</v>
      </c>
      <c r="C22" s="476" t="s">
        <v>296</v>
      </c>
      <c r="D22" s="467" t="s">
        <v>267</v>
      </c>
    </row>
    <row r="23" spans="1:4" x14ac:dyDescent="0.3">
      <c r="A23" s="464">
        <v>1</v>
      </c>
      <c r="B23" s="465" t="s">
        <v>281</v>
      </c>
      <c r="C23" s="466"/>
      <c r="D23" s="477"/>
    </row>
    <row r="24" spans="1:4" x14ac:dyDescent="0.3">
      <c r="A24" s="464">
        <v>2</v>
      </c>
      <c r="B24" s="478" t="s">
        <v>285</v>
      </c>
      <c r="C24" s="466"/>
      <c r="D24" s="477"/>
    </row>
    <row r="25" spans="1:4" ht="24" customHeight="1" x14ac:dyDescent="0.3">
      <c r="A25" s="464">
        <v>3</v>
      </c>
      <c r="B25" s="478" t="s">
        <v>289</v>
      </c>
      <c r="C25" s="466" t="s">
        <v>514</v>
      </c>
      <c r="D25" s="477"/>
    </row>
    <row r="26" spans="1:4" ht="18" customHeight="1" x14ac:dyDescent="0.3">
      <c r="A26" s="464">
        <v>4</v>
      </c>
      <c r="B26" s="478" t="s">
        <v>290</v>
      </c>
      <c r="C26" s="466" t="s">
        <v>514</v>
      </c>
      <c r="D26" s="477"/>
    </row>
    <row r="27" spans="1:4" x14ac:dyDescent="0.3">
      <c r="A27" s="464">
        <v>5</v>
      </c>
      <c r="B27" s="465" t="s">
        <v>282</v>
      </c>
      <c r="C27" s="466" t="s">
        <v>514</v>
      </c>
      <c r="D27" s="477"/>
    </row>
    <row r="28" spans="1:4" x14ac:dyDescent="0.3">
      <c r="A28" s="464">
        <v>6</v>
      </c>
      <c r="B28" s="478" t="s">
        <v>286</v>
      </c>
      <c r="C28" s="466" t="s">
        <v>514</v>
      </c>
      <c r="D28" s="477"/>
    </row>
    <row r="29" spans="1:4" ht="20.25" customHeight="1" x14ac:dyDescent="0.3">
      <c r="A29" s="464">
        <v>7</v>
      </c>
      <c r="B29" s="478" t="s">
        <v>289</v>
      </c>
      <c r="C29" s="466" t="s">
        <v>514</v>
      </c>
      <c r="D29" s="477"/>
    </row>
    <row r="30" spans="1:4" ht="21" customHeight="1" x14ac:dyDescent="0.3">
      <c r="A30" s="464">
        <v>8</v>
      </c>
      <c r="B30" s="478" t="s">
        <v>290</v>
      </c>
      <c r="C30" s="466" t="s">
        <v>514</v>
      </c>
      <c r="D30" s="477"/>
    </row>
    <row r="31" spans="1:4" ht="27.6" x14ac:dyDescent="0.3">
      <c r="A31" s="464">
        <v>9</v>
      </c>
      <c r="B31" s="479" t="s">
        <v>287</v>
      </c>
      <c r="C31" s="465" t="s">
        <v>515</v>
      </c>
      <c r="D31" s="477"/>
    </row>
    <row r="32" spans="1:4" ht="27.6" x14ac:dyDescent="0.3">
      <c r="A32" s="464">
        <v>10</v>
      </c>
      <c r="B32" s="478" t="s">
        <v>288</v>
      </c>
      <c r="C32" s="466" t="s">
        <v>516</v>
      </c>
      <c r="D32" s="477"/>
    </row>
    <row r="33" spans="1:7" ht="29.25" customHeight="1" x14ac:dyDescent="0.3">
      <c r="A33" s="464">
        <v>11</v>
      </c>
      <c r="B33" s="479" t="s">
        <v>297</v>
      </c>
      <c r="C33" s="466" t="s">
        <v>517</v>
      </c>
      <c r="D33" s="477"/>
    </row>
    <row r="34" spans="1:7" ht="27.6" x14ac:dyDescent="0.3">
      <c r="A34" s="464">
        <v>12</v>
      </c>
      <c r="B34" s="478" t="s">
        <v>298</v>
      </c>
      <c r="C34" s="466" t="s">
        <v>518</v>
      </c>
      <c r="D34" s="477"/>
    </row>
    <row r="35" spans="1:7" ht="36.75" customHeight="1" x14ac:dyDescent="0.3">
      <c r="A35" s="464">
        <v>11</v>
      </c>
      <c r="B35" s="465" t="s">
        <v>519</v>
      </c>
      <c r="C35" s="465">
        <v>11492</v>
      </c>
      <c r="D35" s="477" t="s">
        <v>520</v>
      </c>
    </row>
    <row r="36" spans="1:7" ht="27.6" x14ac:dyDescent="0.3">
      <c r="A36" s="464">
        <v>13</v>
      </c>
      <c r="B36" s="465" t="s">
        <v>521</v>
      </c>
      <c r="C36" s="466">
        <v>43200</v>
      </c>
      <c r="D36" s="477" t="s">
        <v>522</v>
      </c>
    </row>
    <row r="37" spans="1:7" ht="27.6" x14ac:dyDescent="0.3">
      <c r="A37" s="464">
        <v>14</v>
      </c>
      <c r="B37" s="465" t="s">
        <v>291</v>
      </c>
      <c r="C37" s="466"/>
      <c r="D37" s="477"/>
    </row>
    <row r="38" spans="1:7" ht="106.5" customHeight="1" x14ac:dyDescent="0.3">
      <c r="A38" s="464">
        <v>15</v>
      </c>
      <c r="B38" s="480" t="s">
        <v>292</v>
      </c>
      <c r="C38" s="466"/>
      <c r="D38" s="477"/>
    </row>
    <row r="39" spans="1:7" x14ac:dyDescent="0.3">
      <c r="A39" s="442" t="s">
        <v>377</v>
      </c>
      <c r="B39" s="442"/>
      <c r="C39" s="442"/>
      <c r="D39" s="442"/>
      <c r="E39" s="442"/>
      <c r="F39" s="442"/>
      <c r="G39" s="442"/>
    </row>
    <row r="40" spans="1:7" ht="15.6" x14ac:dyDescent="0.3">
      <c r="A40" s="481" t="s">
        <v>122</v>
      </c>
      <c r="B40" s="481"/>
      <c r="C40" s="481"/>
      <c r="D40" s="481"/>
      <c r="E40" s="481"/>
      <c r="F40" s="248"/>
      <c r="G40" s="248"/>
    </row>
    <row r="41" spans="1:7" ht="15" customHeight="1" x14ac:dyDescent="0.3">
      <c r="A41" s="427" t="s">
        <v>156</v>
      </c>
      <c r="B41" s="427" t="s">
        <v>157</v>
      </c>
      <c r="C41" s="427" t="s">
        <v>158</v>
      </c>
      <c r="D41" s="439" t="s">
        <v>155</v>
      </c>
      <c r="E41" s="440"/>
      <c r="F41" s="440"/>
      <c r="G41" s="441"/>
    </row>
    <row r="42" spans="1:7" ht="43.2" x14ac:dyDescent="0.3">
      <c r="A42" s="428"/>
      <c r="B42" s="428"/>
      <c r="C42" s="428"/>
      <c r="D42" s="249" t="s">
        <v>204</v>
      </c>
      <c r="E42" s="249" t="s">
        <v>159</v>
      </c>
      <c r="F42" s="249" t="s">
        <v>359</v>
      </c>
      <c r="G42" s="249" t="s">
        <v>160</v>
      </c>
    </row>
    <row r="43" spans="1:7" x14ac:dyDescent="0.3">
      <c r="A43" s="205" t="s">
        <v>366</v>
      </c>
      <c r="B43" s="205" t="s">
        <v>367</v>
      </c>
      <c r="C43" s="207"/>
      <c r="D43" s="208"/>
      <c r="E43" s="208"/>
      <c r="F43" s="208"/>
      <c r="G43" s="208"/>
    </row>
    <row r="44" spans="1:7" ht="28.8" x14ac:dyDescent="0.3">
      <c r="A44" s="128" t="s">
        <v>368</v>
      </c>
      <c r="B44" s="128" t="s">
        <v>370</v>
      </c>
      <c r="C44" s="482" t="s">
        <v>372</v>
      </c>
      <c r="D44" s="483"/>
      <c r="E44" s="483"/>
      <c r="F44" s="483"/>
      <c r="G44" s="483"/>
    </row>
    <row r="45" spans="1:7" ht="28.8" x14ac:dyDescent="0.3">
      <c r="A45" s="128" t="s">
        <v>369</v>
      </c>
      <c r="B45" s="128" t="s">
        <v>371</v>
      </c>
      <c r="C45" s="482" t="s">
        <v>373</v>
      </c>
      <c r="D45" s="483"/>
      <c r="E45" s="483"/>
      <c r="F45" s="483"/>
      <c r="G45" s="483"/>
    </row>
    <row r="46" spans="1:7" ht="79.5" customHeight="1" x14ac:dyDescent="0.3">
      <c r="A46" s="128" t="s">
        <v>360</v>
      </c>
      <c r="B46" s="128" t="s">
        <v>361</v>
      </c>
      <c r="C46" s="482" t="s">
        <v>362</v>
      </c>
      <c r="D46" s="484"/>
      <c r="E46" s="483"/>
      <c r="F46" s="483"/>
      <c r="G46" s="483"/>
    </row>
    <row r="47" spans="1:7" ht="66.75" customHeight="1" x14ac:dyDescent="0.3">
      <c r="A47" s="128" t="s">
        <v>364</v>
      </c>
      <c r="B47" s="128" t="s">
        <v>363</v>
      </c>
      <c r="C47" s="482" t="s">
        <v>365</v>
      </c>
      <c r="D47" s="484"/>
      <c r="E47" s="483"/>
      <c r="F47" s="483"/>
      <c r="G47" s="483"/>
    </row>
    <row r="48" spans="1:7" ht="61.5" customHeight="1" x14ac:dyDescent="0.3">
      <c r="A48" s="128" t="s">
        <v>374</v>
      </c>
      <c r="B48" s="128" t="s">
        <v>375</v>
      </c>
      <c r="C48" s="482" t="s">
        <v>376</v>
      </c>
      <c r="D48" s="484"/>
      <c r="E48" s="483"/>
      <c r="F48" s="483"/>
      <c r="G48" s="483"/>
    </row>
    <row r="49" spans="1:7" ht="72" x14ac:dyDescent="0.3">
      <c r="A49" s="206" t="s">
        <v>356</v>
      </c>
      <c r="B49" s="485" t="s">
        <v>357</v>
      </c>
      <c r="C49" s="486" t="s">
        <v>358</v>
      </c>
      <c r="D49" s="487"/>
      <c r="E49" s="488"/>
      <c r="F49" s="488"/>
      <c r="G49" s="488"/>
    </row>
  </sheetData>
  <mergeCells count="10">
    <mergeCell ref="A41:A42"/>
    <mergeCell ref="B41:B42"/>
    <mergeCell ref="C41:C42"/>
    <mergeCell ref="D41:G41"/>
    <mergeCell ref="A39:G39"/>
    <mergeCell ref="B21:D21"/>
    <mergeCell ref="B2:D2"/>
    <mergeCell ref="B19:D19"/>
    <mergeCell ref="B20:C20"/>
    <mergeCell ref="A40:E40"/>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CHN program Implementation- (2</vt:lpstr>
      <vt:lpstr>CHN summary Annex-2 (2)</vt:lpstr>
      <vt:lpstr>AMB Annex</vt:lpstr>
      <vt:lpstr>LL NRC-F1-7</vt:lpstr>
      <vt:lpstr>LL NRC-F2-8</vt:lpstr>
      <vt:lpstr>Line listing of CLMCs and LMUs</vt:lpstr>
      <vt:lpstr>IYCF_MAA-11</vt:lpstr>
      <vt:lpstr>Vit-A-12</vt:lpstr>
      <vt:lpstr>IDCF-21-22</vt:lpstr>
      <vt:lpstr>NDD </vt:lpstr>
      <vt:lpstr>CLMCs and LMUs</vt:lpstr>
      <vt:lpstr>CHN Trg. Annexure</vt:lpstr>
      <vt:lpstr>Sheet1</vt:lpstr>
      <vt:lpstr>'CHN summary Annex-2 (2)'!Print_Area</vt:lpstr>
      <vt:lpstr>'CHN Trg. Annexure'!Print_Area</vt:lpstr>
      <vt:lpstr>'Line listing of CLMCs and LMUs'!Print_Area</vt:lpstr>
      <vt:lpstr>'LL NRC-F1-7'!Print_Area</vt:lpstr>
      <vt:lpstr>'CHN summary Annex-2 (2)'!Print_Titles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CHN</dc:creator>
  <cp:lastModifiedBy>PIP</cp:lastModifiedBy>
  <dcterms:created xsi:type="dcterms:W3CDTF">2020-11-12T06:41:02Z</dcterms:created>
  <dcterms:modified xsi:type="dcterms:W3CDTF">2021-01-21T11:00:49Z</dcterms:modified>
</cp:coreProperties>
</file>