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10" windowWidth="14810" windowHeight="8010"/>
  </bookViews>
  <sheets>
    <sheet name="Sheet1" sheetId="1" r:id="rId1"/>
    <sheet name="Sheet2" sheetId="2" r:id="rId2"/>
    <sheet name="Sheet3" sheetId="3" r:id="rId3"/>
    <sheet name="Sheet4" sheetId="4" r:id="rId4"/>
  </sheets>
  <calcPr calcId="124519"/>
</workbook>
</file>

<file path=xl/calcChain.xml><?xml version="1.0" encoding="utf-8"?>
<calcChain xmlns="http://schemas.openxmlformats.org/spreadsheetml/2006/main">
  <c r="I4" i="1"/>
  <c r="T4"/>
  <c r="L3"/>
  <c r="T3" s="1"/>
  <c r="L4"/>
  <c r="L5"/>
  <c r="T5"/>
  <c r="L6"/>
  <c r="T6"/>
</calcChain>
</file>

<file path=xl/sharedStrings.xml><?xml version="1.0" encoding="utf-8"?>
<sst xmlns="http://schemas.openxmlformats.org/spreadsheetml/2006/main" count="43" uniqueCount="42">
  <si>
    <t>NCD.8</t>
  </si>
  <si>
    <t>National Oral health programme (NOHP)</t>
  </si>
  <si>
    <t>Implementation at DH</t>
  </si>
  <si>
    <t>Implementation at CHC/SDH</t>
  </si>
  <si>
    <t>Mobile Dental Units/Van</t>
  </si>
  <si>
    <t>State specific Initiatives and Innovations</t>
  </si>
  <si>
    <t>Pool</t>
  </si>
  <si>
    <t>FMR Code</t>
  </si>
  <si>
    <t>Programme/ Theme</t>
  </si>
  <si>
    <t>S.No.</t>
  </si>
  <si>
    <t>Scheme/ Activity</t>
  </si>
  <si>
    <t>DBT</t>
  </si>
  <si>
    <t>Infrastructure - Civil works (I&amp;C)</t>
  </si>
  <si>
    <t>Equipment (Including Furniture, Excluding Computers)</t>
  </si>
  <si>
    <t>Drugs and supplies</t>
  </si>
  <si>
    <r>
      <t xml:space="preserve">Diagnostics (Consumables, </t>
    </r>
    <r>
      <rPr>
        <b/>
        <sz val="11"/>
        <color theme="1"/>
        <rFont val="Calibri"/>
        <family val="2"/>
      </rPr>
      <t>PPP</t>
    </r>
    <r>
      <rPr>
        <b/>
        <sz val="11"/>
        <color rgb="FF000000"/>
        <rFont val="Calibri"/>
        <family val="2"/>
      </rPr>
      <t>, Sample Transport)</t>
    </r>
  </si>
  <si>
    <t xml:space="preserve"> Capacity building incl. training</t>
  </si>
  <si>
    <t>ASHA incentives</t>
  </si>
  <si>
    <t>Others including operating costs(OOC)</t>
  </si>
  <si>
    <t>IEC &amp; Printing</t>
  </si>
  <si>
    <t>Planning &amp; M&amp;E</t>
  </si>
  <si>
    <t>Surveillance, Research, Review, Evaluation (SRRE)</t>
  </si>
  <si>
    <t>Amount Proposed for FY
2024-25</t>
  </si>
  <si>
    <t xml:space="preserve">Amount Proposed for </t>
  </si>
  <si>
    <t>State remarks</t>
  </si>
  <si>
    <t>Total amount recommended by NPCC FY
2024-25</t>
  </si>
  <si>
    <t>Total amount recommended by NPCC FY 2025-26</t>
  </si>
  <si>
    <t>Total approved amount (ROP) for FY
2024-25</t>
  </si>
  <si>
    <t>Total approved amount (ROP) for FY</t>
  </si>
  <si>
    <t>Remarks of NPCC/ Ministry</t>
  </si>
  <si>
    <t>Old / ongoing work</t>
  </si>
  <si>
    <t>New Work</t>
  </si>
  <si>
    <r>
      <rPr>
        <b/>
        <sz val="11"/>
        <color rgb="FF000000"/>
        <rFont val="Calibri"/>
        <family val="2"/>
      </rPr>
      <t>Central supplies (Kind grants)</t>
    </r>
    <r>
      <rPr>
        <sz val="11"/>
        <color rgb="FF000000"/>
        <rFont val="Calibri"/>
        <family val="2"/>
      </rPr>
      <t xml:space="preserve"> (To be provided by the PDs)</t>
    </r>
  </si>
  <si>
    <t>Budget for Procurement done by States</t>
  </si>
  <si>
    <t>Total</t>
  </si>
  <si>
    <t>FY
2025-26</t>
  </si>
  <si>
    <t>Reasons, if deviation more than +/- 10%</t>
  </si>
  <si>
    <t>2025-26</t>
  </si>
  <si>
    <r>
      <t xml:space="preserve">
</t>
    </r>
    <r>
      <rPr>
        <b/>
        <sz val="12"/>
        <color rgb="FF000000"/>
        <rFont val="Cambria"/>
        <family val="1"/>
        <scheme val="major"/>
      </rPr>
      <t>Rs. 28.65 lakhs for FY 2024-25</t>
    </r>
    <r>
      <rPr>
        <sz val="12"/>
        <color rgb="FF000000"/>
        <rFont val="Cambria"/>
        <family val="2"/>
        <scheme val="major"/>
      </rPr>
      <t xml:space="preserve">
1. Rs. 6.00 lakhs for Digital X ray units with stabilizer= 2 @ Rs 1.35 Lakhs per unit Digital X ray units
 Dental autoclaves with distilled water units= 2 @ Rs 1,65,000/- per unit,
2. Rs. 11.50 lakhs for Dental Consumables @ Rs 50,000/- per 23 DH 
3. Rs. 6.00 Lakhs for Dental implantology/ Rotary endodontics training (for MO dental at DH level only)
4. Rs. 3.15 lakhs for IEC World Oral Health Day celebrations @ state level= Rs 50000/- district level= Rs 2,65,000 (for 7 large and 16 small districts)
5. Rs 2 Lakhs for mobility support 
</t>
    </r>
    <r>
      <rPr>
        <b/>
        <sz val="12"/>
        <color rgb="FF000000"/>
        <rFont val="Cambria"/>
        <family val="1"/>
        <scheme val="major"/>
      </rPr>
      <t>Rs. 16.65 lakhs for FY 2025-26</t>
    </r>
    <r>
      <rPr>
        <sz val="12"/>
        <color rgb="FF000000"/>
        <rFont val="Cambria"/>
        <family val="2"/>
        <scheme val="major"/>
      </rPr>
      <t xml:space="preserve">
1. Rs. 11.50 lakhs for Dental Consumables @ Rs 50,000/- per 23 DH 
2. Rs. 3.15 lakhs for IEC World Oral Health Day celebrations @ state level= Rs 50000/- district level= Rs 2,65,000 (for 7 large and 16 small districts) 
3. Rs 2 Lakhs for mobility support
</t>
    </r>
  </si>
  <si>
    <r>
      <t xml:space="preserve">Rs. 463.82 lakhs for FY 2024-25
</t>
    </r>
    <r>
      <rPr>
        <sz val="12"/>
        <rFont val="Cambria"/>
        <family val="1"/>
        <scheme val="major"/>
      </rPr>
      <t>1. Rs. 404.8 lakhs for Following :
a. Rs. 42.90 lakhs for Dental autoclaves with distilled water units= 26 @ Rs 1,65,000/- per unit, 
b) Rs. 18.90 lakhs for Digital X ray units- 14 @ Rs 1.35 Lakhs per unit,
c) Rs. 255.50 lakhs for Dental RVG units with desktop unit: 57 CHCs and 16 SDH (unsaturated in 2022- 24 cycle) @ Rs 3.5 Lakhs per unit. 
d) Rs. 87.50 lakhs for 35 dental chair units @ Rs. 2.50 lakh/unit
2. Rs. 53.80 lakhs for following :
Rs. 16.40 lakh for Dental consumables 16.4 lakhs for 41 SDH @ Rs 40,000/SDH, 
Rs. 29.00 lakh for 145 CHCs @ Rs 20,000/CHC, 
Rs. 8.40 lakh for 56 PHCs/UCHCs @ Rs 15,000/PHF.
3. Rs. 2.22 lakhs for World Oral Health Day celebrations for all other facilities (SDH, CHC, PHC and AB- HWCs). 
4. Rs 3 Lakhs for mobility support</t>
    </r>
    <r>
      <rPr>
        <b/>
        <sz val="12"/>
        <rFont val="Cambria"/>
        <family val="2"/>
        <scheme val="major"/>
      </rPr>
      <t xml:space="preserve">
Rs. 265.02 lakhs for FY 2025-26
</t>
    </r>
    <r>
      <rPr>
        <sz val="12"/>
        <rFont val="Cambria"/>
        <family val="1"/>
        <scheme val="major"/>
      </rPr>
      <t>1. Rs. 203.00 lakhs for Dental RVG units with desktop unit: 58 @ Rs 3.5 Lakhs per unit.
2. Rs. 53.80 lakhs for following :
Rs. 16.40 lakh for Dental consumables 16.4 lakhs for 41 SDH @ Rs 40,000/SDH, 
Rs. 29.00 lakh for 145 CHCs @ Rs 20,000/CHC, 
Rs. 8.40 lakh for 56 PHCs/UCHCs @ Rs 15,000/PHF.
3. Rs. 3.00 lakhs for Weekly in service dental training at ADTRC for all MO Dental
4. Rs. 2.22 lakhs for World Oral Health Day celebrations for all other facilities (SDH, CHC, PHC and AB- HWCs).
5. Rs 3 Lakhs for mobility support</t>
    </r>
    <r>
      <rPr>
        <b/>
        <sz val="12"/>
        <rFont val="Cambria"/>
        <family val="2"/>
        <scheme val="major"/>
      </rPr>
      <t xml:space="preserve">
</t>
    </r>
  </si>
  <si>
    <r>
      <rPr>
        <b/>
        <sz val="12"/>
        <color rgb="FF000000"/>
        <rFont val="Cambria"/>
        <family val="2"/>
        <scheme val="major"/>
      </rPr>
      <t xml:space="preserve">Rs. 79.00 lakhs for FY 2024-25
</t>
    </r>
    <r>
      <rPr>
        <sz val="12"/>
        <color rgb="FF000000"/>
        <rFont val="Cambria"/>
        <family val="1"/>
        <scheme val="major"/>
      </rPr>
      <t xml:space="preserve">1. Rs. 70.00 lakhs for 2 mobile dental health vans (@ Rs. 35.00 lakhs/van): proposed pilot project for districts: Amritsar and Ludhiana. </t>
    </r>
    <r>
      <rPr>
        <b/>
        <sz val="12"/>
        <color rgb="FF000000"/>
        <rFont val="Cambria"/>
        <family val="2"/>
        <scheme val="major"/>
      </rPr>
      <t xml:space="preserve">
Rs 9.0 Lakhs for FY 2025- 26       
</t>
    </r>
    <r>
      <rPr>
        <sz val="12"/>
        <color rgb="FF000000"/>
        <rFont val="Cambria"/>
        <family val="1"/>
        <scheme val="major"/>
      </rPr>
      <t xml:space="preserve"> 1. Rs. 9 lakhs for Operational running cost   </t>
    </r>
    <r>
      <rPr>
        <b/>
        <sz val="12"/>
        <color rgb="FF000000"/>
        <rFont val="Cambria"/>
        <family val="2"/>
        <scheme val="major"/>
      </rPr>
      <t xml:space="preserve">
</t>
    </r>
  </si>
  <si>
    <t xml:space="preserve">Rs. 176.04 lakhs for FY 2024-25
1. Rs.99.70 lakhs for following :
a. Rs. 21.60 lakhs for 12 Dental trauma kits @ 1.8/kit
b. Rs 16.10 lakhs for 23 for rotary endomotors @ Rs 70,000/- per unit,
c. Rs 12.50 lakhs for 5 physiodispensers &amp; drill kits @ Rs 2.5 Lakhs per unit,  
d. Rs. 45.00 lakhs for 3 Dental OPG machines with DICOM printers @ Rs 15,00,000/- per unit,
e. Rs. 3.50 lakhs for 10 Mono Polar electro cautery machines @ Rs 35,000 per unit,
f. Rs. 1.00 lakhs for SOHC furniture. 
2. Rs. 65.84 lakhs for Dental fortnight at 166 centres
3. Rs. 2.00 lakhs for Operating cost of State oral Health cell
4. Rs. 5 lakhs for IEC &amp; printing (Rs 2 Lakhs for social media campaigning)
5. Rs 2.5 Lakhs for Research project: influence of IEC and oral health awareness activities on Oral disease status of school children (to be carried out by Government Dental College)
6. Rs. 1.00 lakhs for 4 state level quarterly review meetings/ year= Rs 25000/ meeting
Rs. 76.34 lakhs for FY 2024-25
1. Rs. 65.84 lakhs for Dental fortnight at 166 centres
2. Rs. 2.00 lakhs for Operating cost of State oral Health cell
3. Rs.7.50 lakhs for IEC &amp; printing (Rs 2 Lakhs for social media campaigning)
4. Rs. 1.00 lakhs for 4 state level quarterly review meetings/ year= Rs 25000 per meeting
</t>
  </si>
</sst>
</file>

<file path=xl/styles.xml><?xml version="1.0" encoding="utf-8"?>
<styleSheet xmlns="http://schemas.openxmlformats.org/spreadsheetml/2006/main">
  <fonts count="14">
    <font>
      <sz val="11"/>
      <color theme="1"/>
      <name val="Calibri"/>
      <family val="2"/>
      <scheme val="minor"/>
    </font>
    <font>
      <b/>
      <sz val="11"/>
      <color rgb="FF305496"/>
      <name val="Calibri"/>
      <family val="2"/>
    </font>
    <font>
      <b/>
      <sz val="11"/>
      <color rgb="FF2F5496"/>
      <name val="Calibri"/>
      <family val="2"/>
    </font>
    <font>
      <b/>
      <sz val="11"/>
      <color rgb="FF000000"/>
      <name val="Calibri"/>
      <family val="2"/>
    </font>
    <font>
      <b/>
      <sz val="12"/>
      <color rgb="FF000000"/>
      <name val="Calibri"/>
      <family val="2"/>
    </font>
    <font>
      <sz val="12"/>
      <color rgb="FF000000"/>
      <name val="Cambria"/>
      <family val="2"/>
      <scheme val="major"/>
    </font>
    <font>
      <b/>
      <sz val="12"/>
      <color rgb="FF000000"/>
      <name val="Cambria"/>
      <family val="2"/>
      <scheme val="major"/>
    </font>
    <font>
      <b/>
      <sz val="12"/>
      <name val="Cambria"/>
      <family val="2"/>
      <scheme val="major"/>
    </font>
    <font>
      <sz val="11"/>
      <name val="Calibri"/>
      <family val="2"/>
    </font>
    <font>
      <b/>
      <sz val="11"/>
      <color theme="1"/>
      <name val="Calibri"/>
      <family val="2"/>
    </font>
    <font>
      <sz val="11"/>
      <color rgb="FF000000"/>
      <name val="Calibri"/>
      <family val="2"/>
    </font>
    <font>
      <b/>
      <sz val="12"/>
      <color rgb="FF000000"/>
      <name val="Cambria"/>
      <family val="1"/>
      <scheme val="major"/>
    </font>
    <font>
      <sz val="12"/>
      <color rgb="FF000000"/>
      <name val="Cambria"/>
      <family val="1"/>
      <scheme val="major"/>
    </font>
    <font>
      <sz val="12"/>
      <name val="Cambria"/>
      <family val="1"/>
      <scheme val="major"/>
    </font>
  </fonts>
  <fills count="5">
    <fill>
      <patternFill patternType="none"/>
    </fill>
    <fill>
      <patternFill patternType="gray125"/>
    </fill>
    <fill>
      <patternFill patternType="solid">
        <fgColor theme="0"/>
        <bgColor indexed="64"/>
      </patternFill>
    </fill>
    <fill>
      <patternFill patternType="solid">
        <fgColor theme="0"/>
        <bgColor rgb="FFFFFF00"/>
      </patternFill>
    </fill>
    <fill>
      <patternFill patternType="solid">
        <fgColor rgb="FFB4C6E7"/>
        <bgColor rgb="FFB4C6E7"/>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1">
    <xf numFmtId="0" fontId="0" fillId="0" borderId="0"/>
  </cellStyleXfs>
  <cellXfs count="22">
    <xf numFmtId="0" fontId="0" fillId="0" borderId="0" xfId="0"/>
    <xf numFmtId="0" fontId="2" fillId="3" borderId="1" xfId="0" applyFont="1" applyFill="1" applyBorder="1" applyAlignment="1">
      <alignment vertical="center" wrapText="1"/>
    </xf>
    <xf numFmtId="0" fontId="3" fillId="2" borderId="1" xfId="0" applyFont="1" applyFill="1" applyBorder="1" applyAlignment="1">
      <alignment vertical="center" wrapText="1"/>
    </xf>
    <xf numFmtId="0" fontId="3" fillId="0" borderId="1" xfId="0" applyFont="1" applyBorder="1" applyAlignment="1">
      <alignment vertical="center" wrapText="1"/>
    </xf>
    <xf numFmtId="0" fontId="7" fillId="2" borderId="1" xfId="0" applyFont="1" applyFill="1" applyBorder="1" applyAlignment="1">
      <alignment vertical="center" wrapText="1"/>
    </xf>
    <xf numFmtId="0" fontId="2" fillId="2" borderId="1" xfId="0" applyFont="1" applyFill="1" applyBorder="1" applyAlignment="1">
      <alignment vertical="center" wrapText="1"/>
    </xf>
    <xf numFmtId="0" fontId="5" fillId="2" borderId="1" xfId="0" applyFont="1" applyFill="1" applyBorder="1" applyAlignment="1">
      <alignment vertical="center" wrapText="1"/>
    </xf>
    <xf numFmtId="0" fontId="3" fillId="4" borderId="4"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1" fillId="0" borderId="1" xfId="0" applyFont="1" applyBorder="1" applyAlignment="1">
      <alignment vertical="center" wrapText="1"/>
    </xf>
    <xf numFmtId="0" fontId="4" fillId="2" borderId="1" xfId="0" applyFont="1" applyFill="1" applyBorder="1" applyAlignment="1">
      <alignment vertical="center" wrapText="1"/>
    </xf>
    <xf numFmtId="0" fontId="5" fillId="0" borderId="0" xfId="0" applyFont="1" applyAlignment="1">
      <alignment vertical="center" wrapText="1"/>
    </xf>
    <xf numFmtId="0" fontId="3" fillId="4" borderId="1"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8" fillId="0" borderId="1" xfId="0" applyFont="1" applyBorder="1" applyAlignment="1">
      <alignment vertical="center" wrapText="1"/>
    </xf>
    <xf numFmtId="0" fontId="1" fillId="0" borderId="1" xfId="0" applyFont="1" applyBorder="1" applyAlignment="1">
      <alignment vertical="center"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8" fillId="0" borderId="1" xfId="0" applyFont="1" applyBorder="1" applyAlignment="1">
      <alignment horizontal="center" vertical="center" wrapText="1"/>
    </xf>
    <xf numFmtId="0" fontId="6" fillId="2" borderId="1" xfId="0" applyFont="1" applyFill="1" applyBorder="1" applyAlignment="1">
      <alignment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B6"/>
  <sheetViews>
    <sheetView tabSelected="1" topLeftCell="A4" zoomScale="36" zoomScaleNormal="36" workbookViewId="0">
      <selection activeCell="A7" sqref="A7"/>
    </sheetView>
  </sheetViews>
  <sheetFormatPr defaultRowHeight="14.5"/>
  <cols>
    <col min="1" max="1" width="26.453125" customWidth="1"/>
    <col min="2" max="2" width="15.1796875" customWidth="1"/>
    <col min="3" max="3" width="25.08984375" customWidth="1"/>
    <col min="4" max="4" width="40.1796875" customWidth="1"/>
    <col min="5" max="5" width="24.453125" customWidth="1"/>
    <col min="6" max="6" width="17.36328125" customWidth="1"/>
    <col min="7" max="7" width="15.36328125" customWidth="1"/>
    <col min="8" max="8" width="20.90625" customWidth="1"/>
    <col min="9" max="9" width="24.453125" customWidth="1"/>
    <col min="12" max="12" width="20" customWidth="1"/>
    <col min="13" max="13" width="25.36328125" customWidth="1"/>
    <col min="14" max="14" width="13.81640625" customWidth="1"/>
    <col min="15" max="15" width="9.36328125" customWidth="1"/>
    <col min="16" max="16" width="19.36328125" customWidth="1"/>
    <col min="17" max="17" width="17.81640625" customWidth="1"/>
    <col min="18" max="18" width="16" customWidth="1"/>
    <col min="19" max="19" width="15.81640625" customWidth="1"/>
    <col min="20" max="20" width="20.26953125" customWidth="1"/>
    <col min="21" max="21" width="17.6328125" customWidth="1"/>
    <col min="22" max="22" width="32.453125" customWidth="1"/>
    <col min="23" max="23" width="94.453125" customWidth="1"/>
  </cols>
  <sheetData>
    <row r="1" spans="1:28" ht="87">
      <c r="A1" s="13" t="s">
        <v>6</v>
      </c>
      <c r="B1" s="13" t="s">
        <v>7</v>
      </c>
      <c r="C1" s="13" t="s">
        <v>8</v>
      </c>
      <c r="D1" s="13" t="s">
        <v>9</v>
      </c>
      <c r="E1" s="13" t="s">
        <v>10</v>
      </c>
      <c r="F1" s="13" t="s">
        <v>11</v>
      </c>
      <c r="G1" s="18" t="s">
        <v>12</v>
      </c>
      <c r="H1" s="19"/>
      <c r="I1" s="13" t="s">
        <v>13</v>
      </c>
      <c r="J1" s="13" t="s">
        <v>14</v>
      </c>
      <c r="K1" s="16"/>
      <c r="L1" s="16"/>
      <c r="M1" s="13" t="s">
        <v>15</v>
      </c>
      <c r="N1" s="13" t="s">
        <v>16</v>
      </c>
      <c r="O1" s="13" t="s">
        <v>17</v>
      </c>
      <c r="P1" s="13" t="s">
        <v>18</v>
      </c>
      <c r="Q1" s="13" t="s">
        <v>19</v>
      </c>
      <c r="R1" s="13" t="s">
        <v>20</v>
      </c>
      <c r="S1" s="13" t="s">
        <v>21</v>
      </c>
      <c r="T1" s="14" t="s">
        <v>22</v>
      </c>
      <c r="U1" s="7" t="s">
        <v>23</v>
      </c>
      <c r="V1" s="7"/>
      <c r="W1" s="13" t="s">
        <v>24</v>
      </c>
      <c r="X1" s="14" t="s">
        <v>25</v>
      </c>
      <c r="Y1" s="14" t="s">
        <v>26</v>
      </c>
      <c r="Z1" s="14" t="s">
        <v>27</v>
      </c>
      <c r="AA1" s="7" t="s">
        <v>28</v>
      </c>
      <c r="AB1" s="13" t="s">
        <v>29</v>
      </c>
    </row>
    <row r="2" spans="1:28" ht="116">
      <c r="A2" s="20"/>
      <c r="B2" s="20"/>
      <c r="C2" s="20"/>
      <c r="D2" s="20"/>
      <c r="E2" s="20"/>
      <c r="F2" s="16"/>
      <c r="G2" s="8" t="s">
        <v>30</v>
      </c>
      <c r="H2" s="8" t="s">
        <v>31</v>
      </c>
      <c r="I2" s="16"/>
      <c r="J2" s="8" t="s">
        <v>32</v>
      </c>
      <c r="K2" s="8" t="s">
        <v>33</v>
      </c>
      <c r="L2" s="8" t="s">
        <v>34</v>
      </c>
      <c r="M2" s="16"/>
      <c r="N2" s="16"/>
      <c r="O2" s="16"/>
      <c r="P2" s="16"/>
      <c r="Q2" s="16"/>
      <c r="R2" s="16"/>
      <c r="S2" s="16"/>
      <c r="T2" s="15"/>
      <c r="U2" s="9" t="s">
        <v>35</v>
      </c>
      <c r="V2" s="9" t="s">
        <v>36</v>
      </c>
      <c r="W2" s="13"/>
      <c r="X2" s="15"/>
      <c r="Y2" s="15"/>
      <c r="Z2" s="15"/>
      <c r="AA2" s="9" t="s">
        <v>37</v>
      </c>
      <c r="AB2" s="16"/>
    </row>
    <row r="3" spans="1:28" ht="300">
      <c r="A3" s="17" t="s">
        <v>0</v>
      </c>
      <c r="B3" s="17" t="s">
        <v>0</v>
      </c>
      <c r="C3" s="10" t="s">
        <v>1</v>
      </c>
      <c r="D3" s="5">
        <v>115</v>
      </c>
      <c r="E3" s="1" t="s">
        <v>2</v>
      </c>
      <c r="F3" s="2"/>
      <c r="G3" s="2"/>
      <c r="H3" s="2"/>
      <c r="I3" s="2">
        <v>6</v>
      </c>
      <c r="J3" s="2"/>
      <c r="K3" s="2"/>
      <c r="L3" s="11">
        <f t="shared" ref="L3:L6" si="0">SUM(J3:K3)</f>
        <v>0</v>
      </c>
      <c r="M3" s="2">
        <v>11.5</v>
      </c>
      <c r="N3" s="2">
        <v>6</v>
      </c>
      <c r="O3" s="2"/>
      <c r="P3" s="2"/>
      <c r="Q3" s="2">
        <v>3.15</v>
      </c>
      <c r="R3" s="2">
        <v>2</v>
      </c>
      <c r="S3" s="2"/>
      <c r="T3" s="2">
        <f t="shared" ref="T3" si="1">SUM(L3:S3,F3:I3)</f>
        <v>28.65</v>
      </c>
      <c r="U3" s="2">
        <v>16.649999999999999</v>
      </c>
      <c r="V3" s="2"/>
      <c r="W3" s="12" t="s">
        <v>38</v>
      </c>
      <c r="X3" s="3"/>
      <c r="Y3" s="3"/>
      <c r="Z3" s="3"/>
      <c r="AA3" s="3"/>
      <c r="AB3" s="3"/>
    </row>
    <row r="4" spans="1:28" ht="375">
      <c r="A4" s="17"/>
      <c r="B4" s="17"/>
      <c r="C4" s="10"/>
      <c r="D4" s="5">
        <v>116</v>
      </c>
      <c r="E4" s="1" t="s">
        <v>3</v>
      </c>
      <c r="F4" s="2"/>
      <c r="G4" s="2"/>
      <c r="H4" s="2"/>
      <c r="I4" s="2">
        <f>317.3+84.5</f>
        <v>401.8</v>
      </c>
      <c r="J4" s="2"/>
      <c r="K4" s="2"/>
      <c r="L4" s="11">
        <f t="shared" si="0"/>
        <v>0</v>
      </c>
      <c r="M4" s="2">
        <v>53.8</v>
      </c>
      <c r="N4" s="2">
        <v>3</v>
      </c>
      <c r="O4" s="2"/>
      <c r="P4" s="2"/>
      <c r="Q4" s="2">
        <v>2.2200000000000002</v>
      </c>
      <c r="R4" s="2">
        <v>3</v>
      </c>
      <c r="S4" s="2"/>
      <c r="T4" s="2">
        <f>SUM(L4:S4,F4:I4)</f>
        <v>463.82</v>
      </c>
      <c r="U4" s="2">
        <v>265.02</v>
      </c>
      <c r="V4" s="2"/>
      <c r="W4" s="4" t="s">
        <v>39</v>
      </c>
      <c r="X4" s="3"/>
      <c r="Y4" s="3"/>
      <c r="Z4" s="3"/>
      <c r="AA4" s="3"/>
      <c r="AB4" s="3"/>
    </row>
    <row r="5" spans="1:28" ht="143" customHeight="1">
      <c r="A5" s="17"/>
      <c r="B5" s="17"/>
      <c r="C5" s="10"/>
      <c r="D5" s="5">
        <v>117</v>
      </c>
      <c r="E5" s="1" t="s">
        <v>4</v>
      </c>
      <c r="F5" s="2"/>
      <c r="G5" s="2"/>
      <c r="H5" s="2"/>
      <c r="I5" s="2">
        <v>70</v>
      </c>
      <c r="J5" s="2"/>
      <c r="K5" s="2"/>
      <c r="L5" s="11">
        <f t="shared" si="0"/>
        <v>0</v>
      </c>
      <c r="M5" s="2"/>
      <c r="N5" s="2"/>
      <c r="O5" s="2"/>
      <c r="P5" s="2"/>
      <c r="Q5" s="2"/>
      <c r="R5" s="2"/>
      <c r="S5" s="2"/>
      <c r="T5" s="2">
        <f t="shared" ref="T5:T6" si="2">SUM(L5:S5,F5:I5)</f>
        <v>70</v>
      </c>
      <c r="U5" s="2">
        <v>9</v>
      </c>
      <c r="V5" s="2"/>
      <c r="W5" s="6" t="s">
        <v>40</v>
      </c>
      <c r="X5" s="3"/>
      <c r="Y5" s="3"/>
      <c r="Z5" s="3"/>
      <c r="AA5" s="3"/>
      <c r="AB5" s="3"/>
    </row>
    <row r="6" spans="1:28" ht="409.5" customHeight="1">
      <c r="A6" s="17"/>
      <c r="B6" s="17"/>
      <c r="C6" s="10"/>
      <c r="D6" s="5">
        <v>118</v>
      </c>
      <c r="E6" s="5" t="s">
        <v>5</v>
      </c>
      <c r="F6" s="2"/>
      <c r="G6" s="2"/>
      <c r="H6" s="2"/>
      <c r="I6" s="2">
        <v>99.7</v>
      </c>
      <c r="J6" s="2"/>
      <c r="K6" s="2"/>
      <c r="L6" s="11">
        <f t="shared" si="0"/>
        <v>0</v>
      </c>
      <c r="M6" s="2">
        <v>65.84</v>
      </c>
      <c r="N6" s="2"/>
      <c r="O6" s="2"/>
      <c r="P6" s="2">
        <v>2</v>
      </c>
      <c r="Q6" s="2">
        <v>5</v>
      </c>
      <c r="R6" s="2">
        <v>1</v>
      </c>
      <c r="S6" s="2">
        <v>2.5</v>
      </c>
      <c r="T6" s="2">
        <f t="shared" si="2"/>
        <v>176.04000000000002</v>
      </c>
      <c r="U6" s="2">
        <v>76.34</v>
      </c>
      <c r="V6" s="2"/>
      <c r="W6" s="21" t="s">
        <v>41</v>
      </c>
      <c r="X6" s="3"/>
      <c r="Y6" s="3"/>
      <c r="Z6" s="3"/>
      <c r="AA6" s="3"/>
      <c r="AB6" s="3"/>
    </row>
  </sheetData>
  <mergeCells count="24">
    <mergeCell ref="N1:N2"/>
    <mergeCell ref="O1:O2"/>
    <mergeCell ref="A3:A6"/>
    <mergeCell ref="B3:B6"/>
    <mergeCell ref="F1:F2"/>
    <mergeCell ref="G1:H1"/>
    <mergeCell ref="I1:I2"/>
    <mergeCell ref="J1:L1"/>
    <mergeCell ref="M1:M2"/>
    <mergeCell ref="A1:A2"/>
    <mergeCell ref="B1:B2"/>
    <mergeCell ref="C1:C2"/>
    <mergeCell ref="D1:D2"/>
    <mergeCell ref="E1:E2"/>
    <mergeCell ref="P1:P2"/>
    <mergeCell ref="Q1:Q2"/>
    <mergeCell ref="R1:R2"/>
    <mergeCell ref="S1:S2"/>
    <mergeCell ref="T1:T2"/>
    <mergeCell ref="W1:W2"/>
    <mergeCell ref="X1:X2"/>
    <mergeCell ref="Y1:Y2"/>
    <mergeCell ref="Z1:Z2"/>
    <mergeCell ref="AB1:AB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4.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4.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topLeftCell="T1" workbookViewId="0"/>
  </sheetViews>
  <sheetFormatPr defaultRowHeight="14.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Sheet1</vt:lpstr>
      <vt:lpstr>Sheet2</vt:lpstr>
      <vt:lpstr>Sheet3</vt:lpstr>
      <vt:lpstr>Sheet4</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2023-10-19T09:02:56Z</dcterms:modified>
</cp:coreProperties>
</file>