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950"/>
  </bookViews>
  <sheets>
    <sheet name="Sheet1" sheetId="1" r:id="rId1"/>
  </sheets>
  <calcPr calcId="144525"/>
</workbook>
</file>

<file path=xl/sharedStrings.xml><?xml version="1.0" encoding="utf-8"?>
<sst xmlns="http://schemas.openxmlformats.org/spreadsheetml/2006/main" count="40" uniqueCount="40">
  <si>
    <t>Annexure - 1: Revised Budgeting format for FY 2024-26</t>
  </si>
  <si>
    <t>Pool</t>
  </si>
  <si>
    <t>FMR Code</t>
  </si>
  <si>
    <t>Programme/ Theme</t>
  </si>
  <si>
    <t>S.No.</t>
  </si>
  <si>
    <t>Scheme/ Activity</t>
  </si>
  <si>
    <t>DBT</t>
  </si>
  <si>
    <t>Infrastructure - Civil works (I&amp;C)</t>
  </si>
  <si>
    <t>Equipment (Including Furniture, Excluding Computers)</t>
  </si>
  <si>
    <t>Drugs and supplies</t>
  </si>
  <si>
    <r>
      <rPr>
        <b/>
        <sz val="11"/>
        <color rgb="FF000000"/>
        <rFont val="Calibri"/>
        <charset val="134"/>
      </rPr>
      <t xml:space="preserve">Diagnostics (Consumables, </t>
    </r>
    <r>
      <rPr>
        <b/>
        <sz val="11"/>
        <color theme="1"/>
        <rFont val="Calibri"/>
        <charset val="134"/>
      </rPr>
      <t>PPP</t>
    </r>
    <r>
      <rPr>
        <b/>
        <sz val="11"/>
        <color rgb="FF000000"/>
        <rFont val="Calibri"/>
        <charset val="134"/>
      </rPr>
      <t>, Sample Transport)</t>
    </r>
  </si>
  <si>
    <t xml:space="preserve"> Capacity building incl. training</t>
  </si>
  <si>
    <t>ASHA incentives</t>
  </si>
  <si>
    <t>Others including operating costs(OOC)</t>
  </si>
  <si>
    <t>IEC &amp; Printing</t>
  </si>
  <si>
    <t>Planning &amp; M&amp;E</t>
  </si>
  <si>
    <t>Surveillance, Research, Review, Evaluation (SRRE)</t>
  </si>
  <si>
    <t>Amount Proposed for FY
2024-25</t>
  </si>
  <si>
    <t xml:space="preserve">Amount Proposed for </t>
  </si>
  <si>
    <t>State remarks</t>
  </si>
  <si>
    <t>Total amount recommended by NPCC FY
2024-25</t>
  </si>
  <si>
    <t>Total amount recommended by NPCC FY 2025-26</t>
  </si>
  <si>
    <t>Total approved amount (ROP) for FY
2024-25</t>
  </si>
  <si>
    <t>Total approved amount (ROP) for FY</t>
  </si>
  <si>
    <t>Remarks of NPCC/ Ministry</t>
  </si>
  <si>
    <t>Old / ongoing work</t>
  </si>
  <si>
    <t>New Work</t>
  </si>
  <si>
    <r>
      <rPr>
        <b/>
        <sz val="11"/>
        <color rgb="FF000000"/>
        <rFont val="Calibri"/>
        <charset val="134"/>
      </rPr>
      <t>Central supplies (Kind grants)</t>
    </r>
    <r>
      <rPr>
        <sz val="11"/>
        <color rgb="FF000000"/>
        <rFont val="Calibri"/>
        <charset val="134"/>
      </rPr>
      <t xml:space="preserve"> (To be provided by the PDs)</t>
    </r>
  </si>
  <si>
    <t>Budget for Procurement done by States</t>
  </si>
  <si>
    <t>Total</t>
  </si>
  <si>
    <t>FY
2025-26</t>
  </si>
  <si>
    <t>Reasons, if deviation more than +/- 10%</t>
  </si>
  <si>
    <t>2025-26</t>
  </si>
  <si>
    <t>NCD.11</t>
  </si>
  <si>
    <t>National Programme for Prevention and Control of Deafness (NPPCD)</t>
  </si>
  <si>
    <t>Screening of Deafness</t>
  </si>
  <si>
    <t xml:space="preserve">1. Infrastructure - Civil works (I&amp;C)
New Work: Rs 208 Lacs for New activity proposed for construction of Sound treated rooms @9 Lac/room for 23 districts, 
(a) Rs 100 Lacs for 11 Districts in FY 2024-25 + 1 Lac for State cell (11*9+1=100 Lacs)
(b) Rs 108 Lacs for 12 Districts in FY 2025-26 (12*9=108 Lacs)
2. Equipment (Including Furniture, Excluding Computers)
Total 2.8 Lacs for FY 2024-26 as a new activity, furniture is proposed for Audiometry rooms in 23 districts @Rs 10,000/district. 
(a) For 11 Districts in FY 2024-25 with Additional Rs. 50,000 for state cell, (11*10,000+50,000=1,60,000).
(b) For 12 Districts in FY 2025-26 @10,000 is Rs. 1,20,000
3. Drugs and supplies
Budget for Procurement done by States: Rs 318.794 Lacs for FY 2024-25 and Rs.335.565 Lacs for FY 2025-26. Total for both FY is Rs 654.359 Lacs
Following instruments are required for Otology and Audiology services at health facilities of Punjab.
a) ENT Microscope with unit cost @6 Lac required for 21 DH and 10 SDH in FY 2024-25 (31*6=186 Lacs). ENT Microscope with unit cost @6 Lac required for 31 SDH  in FY 2025-26 (31*6=186 Lacs).
b) 2 Sets of Microdrills with 2 hand pieces and burr heads with unit cost 0.3 Lac required for 23 DH and 9 SDH in FY 2024-25 (0.3*32=9.6 Lacs). The same is required for 32 SDH in FY 2025-26 (0.3*32=9.6 Lacs)
c)  2 Sets of Micro ear surgery instruments with unit cost 0.1 Lac is required for 22 DH and 9 SDH in FY 2024-25 (0.1*31=3.1 Lacs). Requirement is for 32 SDH in FY 2025-26 (0.1*32=3.2 Lacs)
d) Otoscope with unit cost of 0.015 Lac is required for 14 DH and 14 SDH in FY 2024-25 (0.015*28=0.42 Lac). Otoscopes for 27 SDHs are required in FY 2025-26 (0.015*27=.405 Lac)
e) Headlight with unit cost of 0.02 Lac is required for 12 DH and 40 SDH in FY 2024-25 (0.02*52=1.04 Lac). For 160 CHCs, headlights are required in FY 2025-26 (0.02*160=3.2 Lacs)
f) Ear syringes with unit cost of 0.01 Lac is required for 19 DH and 41 SDH in FY 2024-25 (0.01*60=.06 Lac). For 160 CHCs,ear syringes are required in FY 2025-26 (0.01*160=1.6 Lacs)
g) Ear speculas with unit cost of 0.01 Lac is required for 14 DH and 41 SDH in FY 2024-25 (0.01*55=.55 Lac). For 160 CHCs, in FY 2025-26 (0.01*160=1.6 Lacs)
h) Jobson Horne Probes with unit cost of 0.008 Lac is required for 11 DH and 41 SDH in FY 2024-25 (0.008*52=.416 Lac). For 160 CHCs, in FY 2025-26 (0.008*160=1.28 Lacs)
i) Tuning Forks 256, 512, 1024 Hz with unit cost of 0.008 Lac is required for 15 DH and 41 SDH in FY 2024-25 (0.01*55=.55 Lac). For 160 CHCs, in FY 2025-26 (0.008*160=1.28 Lacs)
j) Noise Makers with unit cost of 0.005 Lac is required for 23 DH and 41 SDH in FY 2024-25 (0.005*64=.32 Lac). For 160 CHCs, in FY 2025-26 (0.005*160=0.8 Lacs)
k) Pure Tone Audiometer (PTA) with unit cost of 2 Lacs for 9 DH in FY 2024-25 (2*9=18Lac), and 9 DH in FY 2025-26 (2*9=18 Lac)
l) Brainstem Evoked Response Audiometer (BERA) with unit cost of 5 Lacs is required for 9 DH in FY 2024-25 (5*9=45Lac), and 10 DH in FY 2025-26 (5*10=50Lac)
m) Impedance Audiometer with unit cost of 2.5 Lacs is required for 9 DH in FY 2024-25 (2.5*9=22.5Lac), and 10 DH in FY 2025-26 (2.5*10=25Lac)
n) OAE Machine (Portable) with unit cost of 2.8 Lacs is required for 11 DH in FY 2024-25 (2.8*11=30.8 Lac), and 12 DH in FY 2025-26 (2.8*12=33.6 Lac)
4. Capacity building incl. training: For each year
(a)Ongoing activity of Seven level trainings @Rs. 2,04,89,100- Rs 204.891 Lacs
(b)Celebration of World Hearing Day at State level- Rs 1 Lac
(c)Celebration of World Hearing Day in 23 districts @ 50,000 Rs/district, total- 11.5 Lacs
(d)Review Meeting @3 Lacs each year
Each year is 220.391 lacs
Total for both FY 2024-26 is 440.782 Lacs
5. IEC &amp; Printing:Rs 108.46 Lacs proposed in total for IEC and Printing
(a) Rs 3,37,600 for New activity proposed for printing of posters for all health facilities @ Rs 10*33760
(b) Rs. 50,85,390 for Ongoing activity for printing of pamphlets in all health facilities and ASHAs, @ Rs 1*5085390.
Amount proposed each year is 54.23 Lacs. 
Total for FY 2024-26 is 108.46 Lacs.
6. Others including operating costs(OOC)
Rs 4 Lacs in total (Rs. 2 Lacs each)proposed for new activity for organizing camps, virtual trainings at district levels, stationary, internet bill, printer and toner at state level are proposed  
Total for FY 2024-26 is 4 Lacs
</t>
  </si>
  <si>
    <t>Management of Deafness</t>
  </si>
  <si>
    <t>State Specific Initiatives</t>
  </si>
  <si>
    <t>State Specific Initiative: Rs 59.101 Lacs in total for both years
I. New activity proposed for care and maintenance of hearing aids to be managed from local vendors @500Rs*1000=5,00,000
(a)New activity proposed for ear moulds for hearing aids @600Rs*2000=12,00,000
(b)New activity proposed for batteries for hearing aids @80Rs*2000=1,60,000
For each FY amount proposed is 18.6 Lacs. Will be needed in both years, total Rs 37.2 Lacs
II.Project in FY 2024-25: Rs 10.461 Lacs proposed for Research Project; Prevalence of Central Auditory Processing Disorders in School going children in 1 district of Punjab. The project will be done in collaboration with Speech and Hearing Unit, Department of Otolaryngology, PGIMER, Chandigarh
III.Project in FY 2024-25: Rs 10 Lacs proposed for Research project of Prevelance of hearing loss in Elder (&gt;60 years) population. Door to door survey will be done in 500 households.
IV.Project in FY 2025-26:Rs 20.94 Lacs proposed for Research Project; Prevalence of Noise Induced Hearing Loss in Industrial workers. Assessment will be done followed with IEC and use of hearing protection devices for prevention of hearing loss in prone to sector.</t>
  </si>
</sst>
</file>

<file path=xl/styles.xml><?xml version="1.0" encoding="utf-8"?>
<styleSheet xmlns="http://schemas.openxmlformats.org/spreadsheetml/2006/main" xmlns:xr9="http://schemas.microsoft.com/office/spreadsheetml/2016/revision9">
  <numFmts count="4">
    <numFmt numFmtId="176" formatCode="_ * #,##0.00_ ;_ * \-#,##0.00_ ;_ * &quot;-&quot;??_ ;_ @_ "/>
    <numFmt numFmtId="177" formatCode="_ &quot;₹&quot;* #,##0.00_ ;_ &quot;₹&quot;* \-#,##0.00_ ;_ &quot;₹&quot;* &quot;-&quot;??_ ;_ @_ "/>
    <numFmt numFmtId="178" formatCode="_ * #,##0_ ;_ * \-#,##0_ ;_ * &quot;-&quot;_ ;_ @_ "/>
    <numFmt numFmtId="179" formatCode="_ &quot;₹&quot;* #,##0_ ;_ &quot;₹&quot;* \-#,##0_ ;_ &quot;₹&quot;* &quot;-&quot;_ ;_ @_ "/>
  </numFmts>
  <fonts count="30">
    <font>
      <sz val="11"/>
      <color theme="1"/>
      <name val="Calibri"/>
      <charset val="134"/>
      <scheme val="minor"/>
    </font>
    <font>
      <b/>
      <sz val="14"/>
      <color rgb="FF000000"/>
      <name val="Calibri"/>
      <charset val="134"/>
    </font>
    <font>
      <sz val="11"/>
      <color rgb="FF000000"/>
      <name val="Calibri"/>
      <charset val="134"/>
    </font>
    <font>
      <b/>
      <sz val="11"/>
      <color rgb="FF000000"/>
      <name val="Calibri"/>
      <charset val="134"/>
    </font>
    <font>
      <sz val="11"/>
      <name val="Calibri"/>
      <charset val="134"/>
    </font>
    <font>
      <b/>
      <sz val="11"/>
      <color rgb="FF305496"/>
      <name val="Calibri"/>
      <charset val="134"/>
    </font>
    <font>
      <b/>
      <sz val="11"/>
      <color rgb="FF2F5496"/>
      <name val="Calibri"/>
      <charset val="134"/>
    </font>
    <font>
      <b/>
      <sz val="12"/>
      <color rgb="FF000000"/>
      <name val="Calibri"/>
      <charset val="134"/>
    </font>
    <font>
      <b/>
      <sz val="11"/>
      <color theme="1"/>
      <name val="Calibri"/>
      <charset val="134"/>
      <scheme val="minor"/>
    </font>
    <font>
      <b/>
      <sz val="12"/>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b/>
      <sz val="11"/>
      <color theme="1"/>
      <name val="Calibri"/>
      <charset val="134"/>
    </font>
  </fonts>
  <fills count="35">
    <fill>
      <patternFill patternType="none"/>
    </fill>
    <fill>
      <patternFill patternType="gray125"/>
    </fill>
    <fill>
      <patternFill patternType="solid">
        <fgColor rgb="FFB4C6E7"/>
        <bgColor rgb="FFB4C6E7"/>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5" borderId="8" applyNumberFormat="0" applyAlignment="0" applyProtection="0">
      <alignment vertical="center"/>
    </xf>
    <xf numFmtId="0" fontId="19" fillId="6" borderId="9" applyNumberFormat="0" applyAlignment="0" applyProtection="0">
      <alignment vertical="center"/>
    </xf>
    <xf numFmtId="0" fontId="20" fillId="6" borderId="8" applyNumberFormat="0" applyAlignment="0" applyProtection="0">
      <alignment vertical="center"/>
    </xf>
    <xf numFmtId="0" fontId="21" fillId="7"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25">
    <xf numFmtId="0" fontId="0" fillId="0" borderId="0" xfId="0"/>
    <xf numFmtId="0" fontId="0" fillId="0" borderId="0" xfId="0" applyFont="1" applyFill="1" applyAlignment="1"/>
    <xf numFmtId="0" fontId="1" fillId="0" borderId="0" xfId="0" applyFont="1" applyFill="1" applyBorder="1" applyAlignment="1">
      <alignment horizontal="center" vertical="center" wrapText="1"/>
    </xf>
    <xf numFmtId="0" fontId="2" fillId="0" borderId="0" xfId="0" applyFont="1" applyFill="1" applyAlignment="1">
      <alignment vertical="center" wrapText="1"/>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2" xfId="0" applyFont="1" applyFill="1" applyBorder="1" applyAlignment="1">
      <alignment horizontal="center" vertical="center" textRotation="90"/>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vertical="center" wrapText="1"/>
    </xf>
    <xf numFmtId="0" fontId="3" fillId="3" borderId="1" xfId="0" applyFont="1" applyFill="1" applyBorder="1" applyAlignment="1">
      <alignment vertical="center"/>
    </xf>
    <xf numFmtId="0" fontId="3" fillId="3" borderId="1" xfId="0" applyFont="1" applyFill="1" applyBorder="1" applyAlignment="1">
      <alignment vertical="center" wrapText="1"/>
    </xf>
    <xf numFmtId="0" fontId="2" fillId="0" borderId="1" xfId="0" applyFont="1" applyFill="1" applyBorder="1" applyAlignment="1">
      <alignment vertical="center"/>
    </xf>
    <xf numFmtId="0" fontId="5" fillId="0" borderId="2" xfId="0" applyFont="1" applyFill="1" applyBorder="1" applyAlignment="1">
      <alignment horizontal="center" vertical="center" textRotation="90" wrapText="1"/>
    </xf>
    <xf numFmtId="0" fontId="6" fillId="3"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3" borderId="1" xfId="0" applyFont="1" applyFill="1" applyBorder="1" applyAlignment="1">
      <alignment vertical="center"/>
    </xf>
    <xf numFmtId="0" fontId="3" fillId="0" borderId="1" xfId="0" applyFont="1" applyFill="1" applyBorder="1" applyAlignment="1">
      <alignment vertical="center"/>
    </xf>
    <xf numFmtId="0" fontId="7" fillId="3" borderId="1" xfId="0" applyFont="1" applyFill="1" applyBorder="1" applyAlignment="1">
      <alignment vertical="center" wrapText="1"/>
    </xf>
    <xf numFmtId="0" fontId="3" fillId="0" borderId="1" xfId="0" applyFont="1" applyFill="1" applyBorder="1" applyAlignment="1">
      <alignment vertical="center" wrapText="1"/>
    </xf>
    <xf numFmtId="0" fontId="8" fillId="0" borderId="0" xfId="0" applyNumberFormat="1" applyFont="1" applyFill="1" applyAlignment="1"/>
    <xf numFmtId="0" fontId="9" fillId="0" borderId="0" xfId="0" applyNumberFormat="1" applyFont="1" applyFill="1" applyAlignment="1"/>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7"/>
  <sheetViews>
    <sheetView tabSelected="1" zoomScale="63" zoomScaleNormal="63" topLeftCell="A4" workbookViewId="0">
      <selection activeCell="W4" sqref="W4"/>
    </sheetView>
  </sheetViews>
  <sheetFormatPr defaultColWidth="9" defaultRowHeight="14.5" outlineLevelRow="6"/>
  <cols>
    <col min="1" max="20" width="9" style="1"/>
    <col min="21" max="21" width="9.18181818181818" style="1"/>
    <col min="22" max="22" width="9" style="1"/>
    <col min="23" max="23" width="34.0636363636364" style="1" customWidth="1"/>
    <col min="24" max="16384" width="9" style="1"/>
  </cols>
  <sheetData>
    <row r="1" s="1" customFormat="1" ht="18.5" spans="1:28">
      <c r="A1" s="2" t="s">
        <v>0</v>
      </c>
      <c r="B1" s="2"/>
      <c r="C1" s="2"/>
      <c r="D1" s="2"/>
      <c r="E1" s="2"/>
      <c r="F1" s="3"/>
      <c r="G1" s="3"/>
      <c r="H1" s="3"/>
      <c r="I1" s="3"/>
      <c r="J1" s="3"/>
      <c r="K1" s="3"/>
      <c r="L1" s="3"/>
      <c r="M1" s="3"/>
      <c r="N1" s="3"/>
      <c r="O1" s="3"/>
      <c r="P1" s="3"/>
      <c r="Q1" s="3"/>
      <c r="R1" s="3"/>
      <c r="S1" s="3"/>
      <c r="T1" s="3"/>
      <c r="U1" s="3"/>
      <c r="V1" s="3"/>
      <c r="W1" s="3"/>
      <c r="X1" s="3"/>
      <c r="Y1" s="3"/>
      <c r="Z1" s="3"/>
      <c r="AA1" s="3"/>
      <c r="AB1" s="3"/>
    </row>
    <row r="2" s="1" customFormat="1" ht="72.5" spans="1:28">
      <c r="A2" s="4" t="s">
        <v>1</v>
      </c>
      <c r="B2" s="4" t="s">
        <v>2</v>
      </c>
      <c r="C2" s="4" t="s">
        <v>3</v>
      </c>
      <c r="D2" s="4" t="s">
        <v>4</v>
      </c>
      <c r="E2" s="4" t="s">
        <v>5</v>
      </c>
      <c r="F2" s="4" t="s">
        <v>6</v>
      </c>
      <c r="G2" s="4" t="s">
        <v>7</v>
      </c>
      <c r="H2" s="4"/>
      <c r="I2" s="4" t="s">
        <v>8</v>
      </c>
      <c r="J2" s="4" t="s">
        <v>9</v>
      </c>
      <c r="K2" s="6"/>
      <c r="L2" s="6"/>
      <c r="M2" s="4" t="s">
        <v>10</v>
      </c>
      <c r="N2" s="4" t="s">
        <v>11</v>
      </c>
      <c r="O2" s="4" t="s">
        <v>12</v>
      </c>
      <c r="P2" s="4" t="s">
        <v>13</v>
      </c>
      <c r="Q2" s="4" t="s">
        <v>14</v>
      </c>
      <c r="R2" s="4" t="s">
        <v>15</v>
      </c>
      <c r="S2" s="4" t="s">
        <v>16</v>
      </c>
      <c r="T2" s="17" t="s">
        <v>17</v>
      </c>
      <c r="U2" s="17" t="s">
        <v>18</v>
      </c>
      <c r="V2" s="17"/>
      <c r="W2" s="4" t="s">
        <v>19</v>
      </c>
      <c r="X2" s="17" t="s">
        <v>20</v>
      </c>
      <c r="Y2" s="17" t="s">
        <v>21</v>
      </c>
      <c r="Z2" s="17" t="s">
        <v>22</v>
      </c>
      <c r="AA2" s="17" t="s">
        <v>23</v>
      </c>
      <c r="AB2" s="4" t="s">
        <v>24</v>
      </c>
    </row>
    <row r="3" s="1" customFormat="1" ht="116" spans="1:28">
      <c r="A3" s="5"/>
      <c r="B3" s="5"/>
      <c r="C3" s="5"/>
      <c r="D3" s="5"/>
      <c r="E3" s="5"/>
      <c r="F3" s="6"/>
      <c r="G3" s="4" t="s">
        <v>25</v>
      </c>
      <c r="H3" s="4" t="s">
        <v>26</v>
      </c>
      <c r="I3" s="6"/>
      <c r="J3" s="4" t="s">
        <v>27</v>
      </c>
      <c r="K3" s="4" t="s">
        <v>28</v>
      </c>
      <c r="L3" s="4" t="s">
        <v>29</v>
      </c>
      <c r="M3" s="6"/>
      <c r="N3" s="6"/>
      <c r="O3" s="6"/>
      <c r="P3" s="6"/>
      <c r="Q3" s="6"/>
      <c r="R3" s="6"/>
      <c r="S3" s="6"/>
      <c r="T3" s="18"/>
      <c r="U3" s="18" t="s">
        <v>30</v>
      </c>
      <c r="V3" s="18" t="s">
        <v>31</v>
      </c>
      <c r="W3" s="4"/>
      <c r="X3" s="18"/>
      <c r="Y3" s="18"/>
      <c r="Z3" s="18"/>
      <c r="AA3" s="18" t="s">
        <v>32</v>
      </c>
      <c r="AB3" s="6"/>
    </row>
    <row r="4" s="1" customFormat="1" ht="409.5" spans="1:28">
      <c r="A4" s="7"/>
      <c r="B4" s="8" t="s">
        <v>33</v>
      </c>
      <c r="C4" s="9" t="s">
        <v>34</v>
      </c>
      <c r="D4" s="10">
        <v>121</v>
      </c>
      <c r="E4" s="11" t="s">
        <v>35</v>
      </c>
      <c r="F4" s="12"/>
      <c r="G4" s="12"/>
      <c r="H4" s="13">
        <v>100</v>
      </c>
      <c r="I4" s="13">
        <v>1.6</v>
      </c>
      <c r="J4" s="12"/>
      <c r="K4" s="13">
        <v>318.794</v>
      </c>
      <c r="L4" s="13">
        <v>318.794</v>
      </c>
      <c r="M4" s="12"/>
      <c r="N4" s="12">
        <v>220.391</v>
      </c>
      <c r="O4" s="12"/>
      <c r="P4" s="12">
        <v>2</v>
      </c>
      <c r="Q4" s="12">
        <v>54.23</v>
      </c>
      <c r="R4" s="12"/>
      <c r="S4" s="12"/>
      <c r="T4" s="12">
        <f>H4+I4+K4+N4+P4+Q4</f>
        <v>697.015</v>
      </c>
      <c r="U4" s="19">
        <v>721.386</v>
      </c>
      <c r="V4" s="12"/>
      <c r="W4" s="13" t="s">
        <v>36</v>
      </c>
      <c r="X4" s="20"/>
      <c r="Y4" s="20"/>
      <c r="Z4" s="20"/>
      <c r="AA4" s="20"/>
      <c r="AB4" s="20"/>
    </row>
    <row r="5" s="1" customFormat="1" ht="43.5" spans="1:28">
      <c r="A5" s="7"/>
      <c r="B5" s="8"/>
      <c r="C5" s="9"/>
      <c r="D5" s="10">
        <v>122</v>
      </c>
      <c r="E5" s="11" t="s">
        <v>37</v>
      </c>
      <c r="F5" s="12"/>
      <c r="G5" s="12"/>
      <c r="H5" s="14"/>
      <c r="I5" s="12"/>
      <c r="J5" s="12"/>
      <c r="K5" s="12"/>
      <c r="L5" s="12"/>
      <c r="M5" s="12"/>
      <c r="N5" s="12"/>
      <c r="O5" s="12"/>
      <c r="P5" s="12"/>
      <c r="Q5" s="12"/>
      <c r="R5" s="12"/>
      <c r="S5" s="12"/>
      <c r="T5" s="12"/>
      <c r="U5" s="19"/>
      <c r="V5" s="12"/>
      <c r="W5" s="12"/>
      <c r="X5" s="20"/>
      <c r="Y5" s="20"/>
      <c r="Z5" s="20"/>
      <c r="AA5" s="20"/>
      <c r="AB5" s="20"/>
    </row>
    <row r="6" s="1" customFormat="1" ht="409.5" spans="1:28">
      <c r="A6" s="15"/>
      <c r="B6" s="9"/>
      <c r="C6" s="9"/>
      <c r="D6" s="16">
        <v>123</v>
      </c>
      <c r="E6" s="11" t="s">
        <v>38</v>
      </c>
      <c r="F6" s="13"/>
      <c r="G6" s="13"/>
      <c r="H6" s="13"/>
      <c r="I6" s="13"/>
      <c r="J6" s="13"/>
      <c r="K6" s="13"/>
      <c r="L6" s="13"/>
      <c r="M6" s="13">
        <v>18.6</v>
      </c>
      <c r="N6" s="13"/>
      <c r="O6" s="13"/>
      <c r="P6" s="13"/>
      <c r="Q6" s="13"/>
      <c r="R6" s="13"/>
      <c r="S6" s="13">
        <v>20.461</v>
      </c>
      <c r="T6" s="13">
        <f>S6+M6</f>
        <v>39.061</v>
      </c>
      <c r="U6" s="21">
        <v>39.54</v>
      </c>
      <c r="V6" s="13"/>
      <c r="W6" s="13" t="s">
        <v>39</v>
      </c>
      <c r="X6" s="22"/>
      <c r="Y6" s="22"/>
      <c r="Z6" s="22"/>
      <c r="AA6" s="22"/>
      <c r="AB6" s="22"/>
    </row>
    <row r="7" s="1" customFormat="1" ht="15.5" spans="20:21">
      <c r="T7" s="23">
        <f>SUM(T4:T6)</f>
        <v>736.076</v>
      </c>
      <c r="U7" s="24">
        <v>760.926</v>
      </c>
    </row>
  </sheetData>
  <mergeCells count="25">
    <mergeCell ref="A1:E1"/>
    <mergeCell ref="G2:H2"/>
    <mergeCell ref="J2:L2"/>
    <mergeCell ref="A2:A3"/>
    <mergeCell ref="B2:B3"/>
    <mergeCell ref="B4:B6"/>
    <mergeCell ref="C2:C3"/>
    <mergeCell ref="C4:C6"/>
    <mergeCell ref="D2:D3"/>
    <mergeCell ref="E2:E3"/>
    <mergeCell ref="F2:F3"/>
    <mergeCell ref="I2:I3"/>
    <mergeCell ref="M2:M3"/>
    <mergeCell ref="N2:N3"/>
    <mergeCell ref="O2:O3"/>
    <mergeCell ref="P2:P3"/>
    <mergeCell ref="Q2:Q3"/>
    <mergeCell ref="R2:R3"/>
    <mergeCell ref="S2:S3"/>
    <mergeCell ref="T2:T3"/>
    <mergeCell ref="W2:W3"/>
    <mergeCell ref="X2:X3"/>
    <mergeCell ref="Y2:Y3"/>
    <mergeCell ref="Z2:Z3"/>
    <mergeCell ref="AB2:AB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dc:creator>
  <cp:lastModifiedBy>richa</cp:lastModifiedBy>
  <dcterms:created xsi:type="dcterms:W3CDTF">2023-10-19T09:47:00Z</dcterms:created>
  <dcterms:modified xsi:type="dcterms:W3CDTF">2023-10-20T10:29:09Z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7D833507C230460D9289B171919471C9_12</vt:lpwstr>
  </property>
  <property fmtid="{D5CDD505-2E9C-101B-9397-08002B2CF9AE}" pid="3" name="KSOProductBuildVer">
    <vt:lpwstr>1033-12.2.0.13266</vt:lpwstr>
  </property>
</Properties>
</file>