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Programme Branch\Revised 19-10-2023\"/>
    </mc:Choice>
  </mc:AlternateContent>
  <bookViews>
    <workbookView xWindow="360" yWindow="405" windowWidth="28455" windowHeight="12240"/>
  </bookViews>
  <sheets>
    <sheet name="Sheet1" sheetId="1" r:id="rId1"/>
    <sheet name="Sheet6" sheetId="6" r:id="rId2"/>
  </sheets>
  <calcPr calcId="162913"/>
</workbook>
</file>

<file path=xl/calcChain.xml><?xml version="1.0" encoding="utf-8"?>
<calcChain xmlns="http://schemas.openxmlformats.org/spreadsheetml/2006/main">
  <c r="R19" i="6" l="1"/>
  <c r="P19" i="6"/>
  <c r="O19" i="6"/>
  <c r="N19" i="6"/>
  <c r="M19" i="6"/>
  <c r="L19" i="6"/>
  <c r="J19" i="6"/>
  <c r="G19" i="6"/>
  <c r="F19" i="6"/>
  <c r="E19" i="6"/>
  <c r="D19" i="6"/>
  <c r="C19" i="6"/>
  <c r="Q18" i="6"/>
  <c r="I18" i="6"/>
  <c r="K17" i="6"/>
  <c r="K19" i="6" s="1"/>
  <c r="I17" i="6"/>
  <c r="Q17" i="6" s="1"/>
  <c r="I16" i="6"/>
  <c r="Q16" i="6" s="1"/>
  <c r="I15" i="6"/>
  <c r="Q15" i="6" s="1"/>
  <c r="I14" i="6"/>
  <c r="Q14" i="6" s="1"/>
  <c r="I13" i="6"/>
  <c r="Q13" i="6" s="1"/>
  <c r="I12" i="6"/>
  <c r="Q12" i="6" s="1"/>
  <c r="Q11" i="6"/>
  <c r="I11" i="6"/>
  <c r="Q10" i="6"/>
  <c r="I9" i="6"/>
  <c r="Q9" i="6" s="1"/>
  <c r="Q8" i="6"/>
  <c r="I7" i="6"/>
  <c r="Q7" i="6" s="1"/>
  <c r="I6" i="6"/>
  <c r="Q6" i="6" s="1"/>
  <c r="I5" i="6"/>
  <c r="Q5" i="6" s="1"/>
  <c r="I4" i="6"/>
  <c r="Q4" i="6" s="1"/>
  <c r="I3" i="6"/>
  <c r="I19" i="6" s="1"/>
  <c r="T4" i="1"/>
  <c r="T6" i="1"/>
  <c r="Q3" i="6" l="1"/>
  <c r="Q19" i="6" s="1"/>
  <c r="L11" i="1" l="1"/>
  <c r="T11" i="1" s="1"/>
  <c r="N10" i="1"/>
  <c r="L10" i="1"/>
  <c r="L9" i="1"/>
  <c r="T9" i="1" s="1"/>
  <c r="L8" i="1"/>
  <c r="T8" i="1" s="1"/>
  <c r="L7" i="1"/>
  <c r="T7" i="1" s="1"/>
  <c r="L5" i="1"/>
  <c r="T5" i="1" s="1"/>
  <c r="L3" i="1"/>
  <c r="T3" i="1" l="1"/>
  <c r="T10" i="1"/>
</calcChain>
</file>

<file path=xl/sharedStrings.xml><?xml version="1.0" encoding="utf-8"?>
<sst xmlns="http://schemas.openxmlformats.org/spreadsheetml/2006/main" count="87" uniqueCount="59">
  <si>
    <t>Pool</t>
  </si>
  <si>
    <t>FMR Code</t>
  </si>
  <si>
    <t>Programme/ Theme</t>
  </si>
  <si>
    <t>S.No.</t>
  </si>
  <si>
    <t>Scheme/ Activity</t>
  </si>
  <si>
    <t>DBT</t>
  </si>
  <si>
    <t>Infrastructure - Civil works (I&amp;C)</t>
  </si>
  <si>
    <t>Equipment (Including Furniture, Excluding Computers)</t>
  </si>
  <si>
    <t>Drugs and supplies</t>
  </si>
  <si>
    <t xml:space="preserve"> Capacity building incl. training</t>
  </si>
  <si>
    <t>ASHA incentives</t>
  </si>
  <si>
    <t>Others including operating costs(OOC)</t>
  </si>
  <si>
    <t>IEC &amp; Printing</t>
  </si>
  <si>
    <t>Planning &amp; M&amp;E</t>
  </si>
  <si>
    <t>Surveillance, Research, Review, Evaluation (SRRE)</t>
  </si>
  <si>
    <t>Amount Proposed for FY
2024-25</t>
  </si>
  <si>
    <t xml:space="preserve">Amount Proposed for </t>
  </si>
  <si>
    <t>State remarks</t>
  </si>
  <si>
    <t>Total amount recommended by NPCC FY
2024-25</t>
  </si>
  <si>
    <t>Total amount recommended by NPCC FY 2025-26</t>
  </si>
  <si>
    <t>Total approved amount (ROP) for FY
2024-25</t>
  </si>
  <si>
    <t>Total approved amount (ROP) for FY</t>
  </si>
  <si>
    <t>Remarks of NPCC/ Ministry</t>
  </si>
  <si>
    <t>Old / ongoing work</t>
  </si>
  <si>
    <t>New Work</t>
  </si>
  <si>
    <t>Budget for Procurement done by States</t>
  </si>
  <si>
    <t>Total</t>
  </si>
  <si>
    <t>FY
2025-26</t>
  </si>
  <si>
    <t>Reasons, if deviation more than +/- 10%</t>
  </si>
  <si>
    <t>2025-26</t>
  </si>
  <si>
    <t>Village Health &amp; Nutrition Day (VHND)</t>
  </si>
  <si>
    <t>Pregnancy Registration and Ante-Natal Checkups</t>
  </si>
  <si>
    <t>Janani Suraksha Yojana (JSY)</t>
  </si>
  <si>
    <t>Janani Shishu Suraksha Karyakram (JSSK) (excluding transport)</t>
  </si>
  <si>
    <t>Janani Shishu Suraksha Karyakram (JSSK) - transport</t>
  </si>
  <si>
    <t>Pradhan Mantri Surakshit Matritva Abhiyan (PMSMA)</t>
  </si>
  <si>
    <t>Surakshit Matritva Aashwasan (SUMAN)</t>
  </si>
  <si>
    <t>Midwifery</t>
  </si>
  <si>
    <t>Maternal Death Review</t>
  </si>
  <si>
    <t>MCH wings</t>
  </si>
  <si>
    <t>FRUs</t>
  </si>
  <si>
    <t>HDU/ICU - Maternal Health</t>
  </si>
  <si>
    <t>Labour Rooms (LDR + NBCCs)</t>
  </si>
  <si>
    <t>LaQshya</t>
  </si>
  <si>
    <t>Other MH Components</t>
  </si>
  <si>
    <t>State specific Initiatives and Innovations</t>
  </si>
  <si>
    <r>
      <t xml:space="preserve">Diagnostics (Consumables, </t>
    </r>
    <r>
      <rPr>
        <b/>
        <sz val="12"/>
        <color theme="1"/>
        <rFont val="Calibri"/>
        <family val="2"/>
      </rPr>
      <t>PPP</t>
    </r>
    <r>
      <rPr>
        <b/>
        <sz val="12"/>
        <color rgb="FF000000"/>
        <rFont val="Calibri"/>
        <family val="2"/>
      </rPr>
      <t>, Sample Transport)</t>
    </r>
  </si>
  <si>
    <r>
      <t>Central supplies (Kind grants)</t>
    </r>
    <r>
      <rPr>
        <sz val="12"/>
        <color rgb="FF000000"/>
        <rFont val="Calibri"/>
        <family val="2"/>
      </rPr>
      <t xml:space="preserve"> (To be provided by the PDs)</t>
    </r>
  </si>
  <si>
    <r>
      <t xml:space="preserve">Proposed Budget Rs 1427.30 Lakhs  FY 2024-25 
1. ASHA incentive- Rs 1417.30 lakhs
</t>
    </r>
    <r>
      <rPr>
        <sz val="12"/>
        <color rgb="FF000000"/>
        <rFont val="Calibri"/>
        <family val="2"/>
      </rPr>
      <t>a. Rs 200.90 lakhs for ASHA incentive for Registration of 401800 Estimate Non JSY Pregnant Woman in the 1st Trimester @Rs. 50/- per case (Rs 50*401800= Rs 20,090,000).
b. Rs 200.90 lakhs for  ASHA incentive on Ensuring minimum 3 Ante Natal Checkups (ANC), 2 Tetanus Toxoid (TT), IFA consumption, abdominal examination, Hemoglobin (Hb) testing@ Rs. 50/- per case  for an  Estimate of  401800  Non JSY Pregnant Woman( Rs 50*401800 = Rs 20,090,000)
c. 401.80 lakhs to ASHA for Ensuring Institutional delivery along with zero dose of Hepatitis B vaccine, BCG and zero dose of Oral Polio vaccine to New born subject to no duplication with JSY incentive and based on ensuring entry in the RCH portal and MCP card (For non JSY beneficiaries) 401800 Estimate Pregnant Woman @Rs. 100/- per case (Rs 100*401800= 4, 01, 80,000).
d. Rs 602.70 lakhs for ASHA incentive for stays at night in the hospital with the pregnant woman for the delivery (Except ISY beneficiaries) 401800 Estimate Non JSY Pregnant Woman @Rs. 150/- per case (Rs 150*401800= Rs 6, 02, 70,000)
e. Rs 11.00 Lakhs for ASHA incentive for maintaining a line listing and follow up of severely anemic pregnant women @Rs 100/per case for 11,000 estimated pregnant women who are severely anemic 11,000 * Rs 100 = Rs 11,00,000 Lakhs.</t>
    </r>
    <r>
      <rPr>
        <b/>
        <sz val="12"/>
        <color rgb="FF000000"/>
        <rFont val="Calibri"/>
        <family val="2"/>
      </rPr>
      <t xml:space="preserve">
 Proposed Budget = Rs 200.90 lakhs + Rs 200.90 lakhs + Rs 401.80 lakhs + Rs 602.70 lakhs+ Rs 11.00 = Rs 1417.30
2. IEC &amp; Printing – Rs 10.00 Lakhs
</t>
    </r>
    <r>
      <rPr>
        <sz val="12"/>
        <color rgb="FF000000"/>
        <rFont val="Calibri"/>
        <family val="2"/>
      </rPr>
      <t xml:space="preserve">a. Rs 10.00 Lakhs for mix media/social campaign, mass media - Pregnancy registration and antenatal checkups activities for promotion of Maternal Health Services provided by State. 
</t>
    </r>
    <r>
      <rPr>
        <b/>
        <sz val="12"/>
        <color rgb="FF000000"/>
        <rFont val="Calibri"/>
        <family val="2"/>
      </rPr>
      <t xml:space="preserve">
Total Proposed Budget = Rs 200.90 lakhs + Rs 200.90 lakhs + Rs 401.80 lakhs + Rs 602.70 lakhs+  Rs 11.00 + Rs 10.00 lakhs = Rs 1427.30 Lakhs 
 Proposed Budget Rs 1427.30 Lakhs  FY 2025-26 
1. ASHA incentive- Rs 1417.30 lakhs
</t>
    </r>
    <r>
      <rPr>
        <sz val="12"/>
        <color rgb="FF000000"/>
        <rFont val="Calibri"/>
        <family val="2"/>
      </rPr>
      <t xml:space="preserve">a. Rs 200.90 lakhs for ASHA incentive for Registration of 401800 Estimate Non JSY Pregnant Woman in the 1st Trimester @Rs. 50/- per case (Rs 50*401800= Rs 20,090,000).
b. Rs 200.90 lakhs for  ASHA incentive on Ensuring minimum 3 Ante Natal Checkups (ANC), 2 Tetanus Toxoid (TT), IFA consumption, abdominal examination, Hemoglobin (Hb) testing@ Rs. 50/- per case  for an  Estimate of  401800  Non JSY Pregnant Woman( Rs 50*401800 = Rs 20,090,000)
c. 401.80 lakhs to ASHA for Ensuring Institutional delivery along with zero dose of Hepatitis B vaccine, BCG and zero dose of Oral Polio vaccine to New born subject to no duplication with JSY incentive and based on ensuring entry in the RCH portal and MCP card (For non JSY beneficiaries) 401800 Estimate Pregnant Woman @Rs. 100/- per case (Rs 100*401800= 4, 01, 80,000).
d. Rs 602.70 lakhs for ASHA incentive for stays at night in the hospital with the pregnant woman for the delivery (Except ISY beneficiaries) 401800 Estimate Non JSY Pregnant Woman @Rs. 150/- per case (Rs 150*401800= Rs 6, 02, 70,000)
e. Rs 11.00 Lakhs for ASHA incentive for maintaining a line listing and follow up of severely anemic pregnant women @Rs 100/per case for 11,000 estimated pregnant women who are severely anemic 11,000 * Rs 100 = Rs 11,00,000 Lakhs.
 </t>
    </r>
    <r>
      <rPr>
        <b/>
        <sz val="12"/>
        <color rgb="FF000000"/>
        <rFont val="Calibri"/>
        <family val="2"/>
      </rPr>
      <t xml:space="preserve">Proposed Budget = Rs 200.90 lakhs + Rs 200.90 lakhs + Rs 401.80 lakhs + Rs 602.70 lakhs+ Rs 11.00 = Rs 1417.30
2. IEC &amp; Printing – Rs 10.00 Lakhs
</t>
    </r>
    <r>
      <rPr>
        <sz val="12"/>
        <color rgb="FF000000"/>
        <rFont val="Calibri"/>
        <family val="2"/>
      </rPr>
      <t xml:space="preserve">a. Rs 10.00 Lakhs for mix media/social campaign, mass media - Pregnancy registration and antenatal checkups activities for promotion of Maternal Health Services provided by State. 
</t>
    </r>
    <r>
      <rPr>
        <b/>
        <sz val="12"/>
        <color rgb="FF000000"/>
        <rFont val="Calibri"/>
        <family val="2"/>
      </rPr>
      <t xml:space="preserve">
Total Proposed Budget = Rs 200.90 lakhs + Rs 200.90 lakhs + Rs 401.80 lakhs + Rs 602.70 lakhs+  Rs 11.00 + Rs 10.00 lakhs = Rs 1427.30 Lakhs  
</t>
    </r>
  </si>
  <si>
    <r>
      <t xml:space="preserve">Rs 1602.71 Lakh proposed for FY 2024-25 
Drugs and supplies
</t>
    </r>
    <r>
      <rPr>
        <sz val="12"/>
        <color rgb="FF000000"/>
        <rFont val="Calibri"/>
        <family val="2"/>
      </rPr>
      <t xml:space="preserve">1. Rs 73.77 lakhs for the procurement of Dual kits for POC Syphilis and HIV test @ Rs.15/- per kit for 491800 pregnant women (Rs.15*491800=7377000)
Total cost = Rs 73.77 lakhs
</t>
    </r>
    <r>
      <rPr>
        <b/>
        <sz val="12"/>
        <color rgb="FF000000"/>
        <rFont val="Calibri"/>
        <family val="2"/>
      </rPr>
      <t xml:space="preserve">
ASHA Incentive (Under E-PMSMA)
</t>
    </r>
    <r>
      <rPr>
        <sz val="12"/>
        <color rgb="FF000000"/>
        <rFont val="Calibri"/>
        <family val="2"/>
      </rPr>
      <t xml:space="preserve">1. Rs 295.08 lakhs to beneficiaries @ Rs.100/-per HRP to meet transportation costs for attending a maximum of three PMSMA sessions ( Rs 300* 98, 360 beneficiaries(20% of Estimated No of Pregnant Women 491800) =Rs 2,95,08,000)
2. Rs 295.08 lakhs for ASHA incentives @Rs.100/-per HRP to ASHA for mobilization of HRPs for a maximum of three follow up ANC visit to PMSMA clinics.( Rs 300*98,360 HRPs= Rs 2,95,08,000.
3. Rs 245.90 lakhs for ASHA incentives @Rs 50 per Visit  for 5 postnatal visit (Day 3 , 7th 15th 30th  45th) for HRP = 250 *98,360 = Rs 2,45,90,000
4. Rs 491.80 lakhs incentive to ASHA @ Rs.500/-per HRP on achieving a healthy outcome for both mother and baby at 45th day after delivery ( Rs 500*98,360 beneficiaries= Rs 4,91,80,000)
</t>
    </r>
    <r>
      <rPr>
        <b/>
        <sz val="12"/>
        <color rgb="FF000000"/>
        <rFont val="Calibri"/>
        <family val="2"/>
      </rPr>
      <t xml:space="preserve">
Total Cost= Rs 295.08 lakhs + Rs 295.08 lakhs + Rs 245.90+ Rs 491.80 = Rs 1327.86 Lakhs 
Capacity Building
</t>
    </r>
    <r>
      <rPr>
        <sz val="12"/>
        <color rgb="FF000000"/>
        <rFont val="Calibri"/>
        <family val="2"/>
      </rPr>
      <t xml:space="preserve">1. Rs 2.00 Lakhs for State level review of PMSMA &amp;Extended PMSMA. 
2. Rs 34.50 lakhs for PMSMA activities (E- PMSMA orientation Workshops, management, sensitization of stakeholders, sensitization of doctors, nurses, paramedical staff, meetings of Committees, IEC campaigns, sensitization of government functionaries, etc.) @ Rs.1.5 lac /-per District for 23 Districts ( Rs 1,50,000*23 districts= Rs 34,50,000)
Total Cost= Rs 2 .00 lakhs + 34.50 lakhs = Rs 36.5Lakhs
</t>
    </r>
    <r>
      <rPr>
        <b/>
        <sz val="12"/>
        <color rgb="FF000000"/>
        <rFont val="Calibri"/>
        <family val="2"/>
      </rPr>
      <t xml:space="preserve">Others including operating costs (OOC) 
</t>
    </r>
    <r>
      <rPr>
        <sz val="12"/>
        <color rgb="FF000000"/>
        <rFont val="Calibri"/>
        <family val="2"/>
      </rPr>
      <t xml:space="preserve">
1. Rs147.54 Lakhs for diet to  491800 estimated pregnant women will be visiting  PMSMA &amp;E- PMSMA camps(9th &amp;23rd)  @ unit cost of Rs 30.00  per pregnant women   ( 491800*30.00 = 1,47,54,000)  </t>
    </r>
    <r>
      <rPr>
        <b/>
        <sz val="12"/>
        <color rgb="FF000000"/>
        <rFont val="Calibri"/>
        <family val="2"/>
      </rPr>
      <t xml:space="preserve">
Total Cost = Rs 147.54 Lakhs 
IEC &amp; Printing 
</t>
    </r>
    <r>
      <rPr>
        <sz val="12"/>
        <color rgb="FF000000"/>
        <rFont val="Calibri"/>
        <family val="2"/>
      </rPr>
      <t xml:space="preserve">1. Rs 3.5 Lakhs for Audio Visual IEC &amp; Printing activities for Promotion of Extended PMSMA services at State Level. 
2. Rs 11.50 Lakhs for Audio Visual IEC &amp; Printing activities for Promotion of Extended PMSMA services at District Level Total Cost = Rs  11.50 Lakhs 
3. Rs  2.00 Lakhs for Social Media Campaign related to High Risk Pregnancy 
</t>
    </r>
    <r>
      <rPr>
        <b/>
        <sz val="12"/>
        <color rgb="FF000000"/>
        <rFont val="Calibri"/>
        <family val="2"/>
      </rPr>
      <t xml:space="preserve">
Total Cost = Rs 3.5 Lakhs + Rs 11.50 Lakhs + Rs 2.00 Lakhs = Rs 17.00 Lakhs
Proposed Budget = Rs 73.77 lakhs +Rs 1327.86 Lakhs+ Rs 36.5 Lakhs +Rs 147.54 Lakhs+ Rs 17.00 Lakhs = Rs 1602.71
Rs 1602.71 for FY 2025-26
Drugs and supplies
</t>
    </r>
    <r>
      <rPr>
        <sz val="12"/>
        <color rgb="FF000000"/>
        <rFont val="Calibri"/>
        <family val="2"/>
      </rPr>
      <t>1. Rs 73.77 lakhs for the procurement of Dual kits for POC Syphilis and HIV test @ Rs.15/- per kit for 491800 pregnant women (Rs.15*491800=7377000)</t>
    </r>
    <r>
      <rPr>
        <b/>
        <sz val="12"/>
        <color rgb="FF000000"/>
        <rFont val="Calibri"/>
        <family val="2"/>
      </rPr>
      <t xml:space="preserve">
Total cost = Rs 73.77 lakhs
ASHA Incentive (Under E-PMSMA)
1. Rs 295.08 lakhs to beneficiaries @ Rs.100/-per HRP to meet transportation costs for attending a maximum of three PMSMA sessions ( Rs 300* 98, 360 beneficiaries(20% of Estimated No of Pregnant Women 491800) =Rs 2,95,08,000)
2. Rs 295.08 lakhs for ASHA incentives @Rs.100/-per HRP to ASHA for mobilization of HRPs for a maximum of three follow up ANC visit to PMSMA clinics.( Rs 300*98,360 HRPs= Rs 2,95,08,000.
3. Rs 245.90 lakhs for ASHA incentives @Rs 50 per Visit  for 5 postnatal visit (Day 3 , 7th 15th 30th  45th) for HRP = 250 *98,360 = Rs 2,45,90,000
4. Rs 491.80 lakhs incentive to ASHA @ Rs.500/-per HRP on achieving a healthy outcome for both mother and baby at 45th day after delivery ( Rs 500*98,360 beneficiaries= Rs 4,91,80,000)
Total Cost= Rs 295.08 lakhs + Rs 295.08 lakhs + Rs 245.90+ Rs 491.80 = Rs 1327.86 Lakhs 
Capacity Building
1. Rs 2.00 Lakhs for State level review of PMSMA &amp;Extended PMSMA. 
2. Rs 34.50 lakhs for PMSMA activities (E- PMSMA orientation Workshops, management, sensitization of stakeholders, sensitization of doctors, nurses, paramedical staff, meetings of Committees, IEC campaigns, sensitization of government functionaries, etc.) @ Rs.1.5 lac /-per District for 23 Districts ( Rs 1,50,000*23 districts= Rs 34,50,000)
Total Cost= Rs 2 .00 lakhs + 34.50 lakhs = Rs 36.5Lakhs
Others including operating costs (OOC) 
1. Rs147.54 Lakhs for diet to  491800 estimated pregnant women will be visiting  PMSMA &amp;E- PMSMA camps(9th &amp;23rd)  @ unit cost of Rs 30.00  per pregnant women   ( 491800*30.00 = 1,47,54,000)  
Total Cost = Rs 147.54 Lakhs 
IEC &amp; Printing 
1. Rs 3.5 Lakhs for Audio Visual IEC &amp; Printing activities for Promotion of Extended PMSMA services at State Level. 
2. Rs 11.50 Lakhs for Audio Visual IEC &amp; Printing activities for Promotion of Extended PMSMA services at District Level Total Cost = Rs  11.50 Lakhs 
3. Rs  2.00 Lakhs for Social Media Campaign related to High Risk Pregnancy 
Total Cost = Rs 3.5 Lakhs + Rs 11.50 Lakhs + Rs 2.00 Lakhs = Rs 17.00 Lakhs
Proposed Budget = Rs 73.77 lakhs +Rs 1327.86 Lakhs+ Rs 36.5 Lakhs +Rs 147.54 Lakhs+ Rs 17.00 Lakhs = Rs 1602.71
</t>
    </r>
  </si>
  <si>
    <r>
      <t xml:space="preserve">Rs 147.3 lakhs for FY 2024-25 
Equipment (Including Furniture, Excluding Computers)
</t>
    </r>
    <r>
      <rPr>
        <sz val="12"/>
        <color rgb="FF000000"/>
        <rFont val="Calibri"/>
        <family val="2"/>
      </rPr>
      <t xml:space="preserve">
1. Rs 50.00 Lakhs for 25 CEmONC Notified  facilities @Rs 2.00 Lakhs per facility (Rs 2,00,000 Lakhs * 25 = Rs 50,00,000) 
2. Rs  48.50 Lakhs for 97 BEmONC Notified @Rs 50,000 per facility (Rs 50,000 * 97 = Rs 48,50,000)</t>
    </r>
    <r>
      <rPr>
        <b/>
        <sz val="12"/>
        <color rgb="FF000000"/>
        <rFont val="Calibri"/>
        <family val="2"/>
      </rPr>
      <t xml:space="preserve">
Total Cost = Rs 50.00 Lakhs + Rs 48.50 Lakhs = Rs 98.50 Lakhs
Others including operating costs (OOC)
</t>
    </r>
    <r>
      <rPr>
        <sz val="12"/>
        <color rgb="FF000000"/>
        <rFont val="Calibri"/>
        <family val="2"/>
      </rPr>
      <t xml:space="preserve">1. Rs 34.00 lakhs for the procurement of 68 Led Screens @ Rs 50,000/LED Screen for 23 District Hospital, 41 Sub Divisional Hospitals and 4 Medical Colleges for displaying IEC material related to Postnatal care of mother and baby in postnatal wards
o Rs 11.50 lakhs for 23 District Hospitals *Rs 50000 Estimated Cost of Led Screen,
o  Rs 20.50 lakhs for 41 Sub Divisional Hospitals * Rs 50000 Estimated Cost of Led Screen 
o Rs 2.00 lakhs for 4 Medical Colleges*Rs 50000 Estimated) </t>
    </r>
    <r>
      <rPr>
        <b/>
        <sz val="12"/>
        <color rgb="FF000000"/>
        <rFont val="Calibri"/>
        <family val="2"/>
      </rPr>
      <t xml:space="preserve">
Total Cost = 11.5 Lakhs +20.5 Lakhs + 2.0 Lakhs = 34.00 Lakhs)
IEC &amp; Printing
</t>
    </r>
    <r>
      <rPr>
        <sz val="12"/>
        <color rgb="FF000000"/>
        <rFont val="Calibri"/>
        <family val="2"/>
      </rPr>
      <t xml:space="preserve">1. Rs 10.00 lakhs for Audio Visual IEC and printing activities for Promotion of SUMAN by State across the Districts. (Rs 10,00,000*1 = 1000000)
Total Cost= Rs 10.00 Lakhs </t>
    </r>
    <r>
      <rPr>
        <b/>
        <sz val="12"/>
        <color rgb="FF000000"/>
        <rFont val="Calibri"/>
        <family val="2"/>
      </rPr>
      <t xml:space="preserve">
Planning &amp; M&amp;E 
</t>
    </r>
    <r>
      <rPr>
        <sz val="12"/>
        <color rgb="FF000000"/>
        <rFont val="Calibri"/>
        <family val="2"/>
      </rPr>
      <t xml:space="preserve">1. Rs 4.8 lakhs for Procurement of Laptops for State MCH division @Rs 80000/ piece (80000*6= 4,80,000 ) </t>
    </r>
    <r>
      <rPr>
        <b/>
        <sz val="12"/>
        <color rgb="FF000000"/>
        <rFont val="Calibri"/>
        <family val="2"/>
      </rPr>
      <t xml:space="preserve">
Total Cost = Rs 4.8 Lakhs
Proposed Budget = </t>
    </r>
    <r>
      <rPr>
        <sz val="12"/>
        <color rgb="FF000000"/>
        <rFont val="Calibri"/>
        <family val="2"/>
      </rPr>
      <t>Rs 98.50 Lakhs + Rs 34.00 lakhs + Rs 10.00 lakhs + Rs 4.8 lakhs = Rs 147.3 Lakhs</t>
    </r>
    <r>
      <rPr>
        <b/>
        <sz val="12"/>
        <color rgb="FF000000"/>
        <rFont val="Calibri"/>
        <family val="2"/>
      </rPr>
      <t xml:space="preserve">
Rs 836.75 lakhs Proposed Budget for FY 2025-26
Others including operating costs (OOC)
</t>
    </r>
    <r>
      <rPr>
        <sz val="12"/>
        <color rgb="FF000000"/>
        <rFont val="Calibri"/>
        <family val="2"/>
      </rPr>
      <t xml:space="preserve">1. Rs 831.75 Lakhs for 3327 Basic SUMAN notified Health facilities @Rs 25,000 per facility (Rs 25,000 * 3327 = Rs 8,31,75,000) </t>
    </r>
    <r>
      <rPr>
        <b/>
        <sz val="12"/>
        <color rgb="FF000000"/>
        <rFont val="Calibri"/>
        <family val="2"/>
      </rPr>
      <t xml:space="preserve">
Total Cost= Rs 147.54 Lakhs 
IEC &amp; Printing
</t>
    </r>
    <r>
      <rPr>
        <sz val="12"/>
        <color rgb="FF000000"/>
        <rFont val="Calibri"/>
        <family val="2"/>
      </rPr>
      <t>1. Rs 5 lakh for Audio Visual IEC activities for Promotion of SUMAN (Rs 5.00 lakhs )</t>
    </r>
    <r>
      <rPr>
        <b/>
        <sz val="12"/>
        <color rgb="FF000000"/>
        <rFont val="Calibri"/>
        <family val="2"/>
      </rPr>
      <t xml:space="preserve">
Total Cost= Rs 5, 00,000 
Proposed Budget = Rs 831.75 + Rs 5.00 lakhs = Rs 836.75 lakhs
</t>
    </r>
  </si>
  <si>
    <r>
      <t xml:space="preserve">Rs 69.14 lakhs FY 2024-25 
Capacity building incl. training
</t>
    </r>
    <r>
      <rPr>
        <sz val="12"/>
        <color rgb="FF000000"/>
        <rFont val="Calibri"/>
        <family val="2"/>
      </rPr>
      <t xml:space="preserve">
1. Rs 2.00 Lakh for conducting MPCDSR Reorientation workshop for District Officials at State (Rs 2, 00,000 *1= Rs 2, 00,000) 
2. Capacity building incl. 
Rs 4.17680 Lakhs for 2 days ToT MDSR for Gynaecologists &amp; DFPO’s at SIHFW @Rs 208840 per batch for 2 batches (23 participant per batch) (Rs  208840 * 2 = Rs 4,17,680 )
3. MDSR Training to train District level trainers  Rs 20.49875 Lakhs for 2 days District Level MDSR training @Rs 89125 per batch for 23  batches( 35 participant per batch) ( Rs 89125* 23 = Rs 20,49,875)
Total Cost= Rs 2.00 lakh + Rs 4.17680 lakhs + Rs 20.49875 Lakhs = Rs 26.67555 Lakhs </t>
    </r>
    <r>
      <rPr>
        <b/>
        <sz val="12"/>
        <color rgb="FF000000"/>
        <rFont val="Calibri"/>
        <family val="2"/>
      </rPr>
      <t xml:space="preserve">
Others including operating costs (OOC) 
</t>
    </r>
    <r>
      <rPr>
        <sz val="12"/>
        <color rgb="FF000000"/>
        <rFont val="Calibri"/>
        <family val="2"/>
      </rPr>
      <t xml:space="preserve">1. Rs 4.5 lakhs for Maternal deaths review (Both in institutions and Community) @ Rs 900/- per case( Rs 200 ASHA incentives/districts /Rs 450 honorarium for verbal autopsy, Rs 150 travel expense for verbal autopsy, Rs 100 for relative = Rs 900) for 500 Maternal Deaths ( Rs 900* 500 MDs=Rs 4,50,000)
2. Rs 5.0 Lakhs for first responder who reported Community Maternal Deaths @ Rs.1000/- per case for 500 MDs( Rs1000*500 MDs= Rs 5,00,000)
Total cost = Rs 4.5 Lakhs+ Rs 5.0 Lakhs = Rs 9.50 lakhs </t>
    </r>
    <r>
      <rPr>
        <b/>
        <sz val="12"/>
        <color rgb="FF000000"/>
        <rFont val="Calibri"/>
        <family val="2"/>
      </rPr>
      <t xml:space="preserve">
Planning &amp; M&amp;E
</t>
    </r>
    <r>
      <rPr>
        <sz val="12"/>
        <color rgb="FF000000"/>
        <rFont val="Calibri"/>
        <family val="2"/>
      </rPr>
      <t xml:space="preserve">1. Rs 3.00 Lakhs for Quarterly Review of Maternal deaths reported at State Level @ Rs 50,000/- per Quarter (Rs 75,000*4 =Rs 3,00,000) 
Total = Rs 3.00 Lakhs
</t>
    </r>
    <r>
      <rPr>
        <b/>
        <sz val="12"/>
        <color rgb="FF000000"/>
        <rFont val="Calibri"/>
        <family val="2"/>
      </rPr>
      <t xml:space="preserve">
Surveillance, Research, Review, Evaluation (SRRE)
</t>
    </r>
    <r>
      <rPr>
        <sz val="12"/>
        <color rgb="FF000000"/>
        <rFont val="Calibri"/>
        <family val="2"/>
      </rPr>
      <t xml:space="preserve">
1. Rs 29.96994 Lakhs for 2 years study titled Revolutionizing Maternal Healthcare with Mobile Intervention in Punjab in Districts Moga (Urban), Amritsar (Urban) and Ferozepur (Mamdot).</t>
    </r>
    <r>
      <rPr>
        <b/>
        <sz val="12"/>
        <color rgb="FF000000"/>
        <rFont val="Calibri"/>
        <family val="2"/>
      </rPr>
      <t xml:space="preserve">
Proposed Budget = Rs 26.67555 Lakhs + Rs 9.50 Lakhs + Rs 3.00 Lakhs + Rs 29.96994 Lakhs = Rs 69.14549 Lakhs 
Rs 39.175for FY 2025-26
Capacity building incl. training
1. Rs 2.00 Lakh for conducting MPCDSR Reorientation workshop for District Officials at State (Rs 2, 00,000 *1= Rs 2, 00,000) 
2. Capacity building incl. 
Rs 4.17680 Lakhs for 2 days ToT MDSR for Gynaecologists &amp; DFPO’s at SIHFW @Rs 208840 per batch for 2 batches (23 participant per batch) (Rs  208840 * 2 = Rs 4,17,680 )
3. MDSR Training to train District level trainers  Rs 20.49875 Lakhs for 2 days District Level MDSR training @Rs 89125 per batch for 23  batches( 35 participant per batch) ( Rs 89125* 23 = Rs 20,49,875)
Total Cost= Rs 2.00 lakh + Rs 4.17680 lakhs + Rs 20.49875 Lakhs = Rs 26.67555 Lakhs 
Others including operating costs (OOC) 
1. Rs 4.5 lakhs for Maternal deaths review (Both in institutions and Community) @ Rs 900/- per case( Rs 200 ASHA incentives/districts /Rs 450 honorarium for verbal autopsy, Rs 150 travel expense for verbal autopsy, Rs 100 for relative = Rs 900) for 500 Maternal Deaths ( Rs 900* 500 MDs=Rs 4,50,000)
2. Rs 5.0 Lakhs for first responder who reported Community Maternal Deaths @ Rs.1000/- per case for 500 MDs ( Rs1000*500 MDs= Rs 5,00,000)
Total cost = Rs 4.5 Lakhs+ Rs 5.0 Lakhs = Rs 9.50 lakhs 
Planning &amp; M&amp;E
1. Rs 3.00 Lakhs for Quarterly Review of Maternal deaths reported at State Level @ Rs 50,000/- per Quarter (Rs 75,000*4 =Rs 3,00,000) 
Total = Rs 3.00 Lakhs
Proposed Budget = Rs 26.67555 Lakhs + Rs 9.50 Lakhs + Rs 3.00 Lakhs Lakhs = Rs 39.175 Lakhs
</t>
    </r>
  </si>
  <si>
    <r>
      <t xml:space="preserve">Rs 125.98 lakhs for FY 2024-25
 Infrastructure - Civil works (I&amp;C)
</t>
    </r>
    <r>
      <rPr>
        <sz val="12"/>
        <color rgb="FF000000"/>
        <rFont val="Calibri"/>
        <family val="2"/>
      </rPr>
      <t>1. Rs 25.00 Lakhs for the construction of 4 bedded Obstetric HDU/ICU at DH Ludhiana
2. Rs 25.00 Lakhs for construction of 4 bedded Obstetric HDU/ICU at DH Ferozepur</t>
    </r>
    <r>
      <rPr>
        <b/>
        <sz val="12"/>
        <color rgb="FF000000"/>
        <rFont val="Calibri"/>
        <family val="2"/>
      </rPr>
      <t xml:space="preserve">
Total amount proposed = 25.00 Lakhs + 25.00 Lakhs  =Rs 50 Lakhs  
Equipment (Including Furniture, Excluding Computers)
</t>
    </r>
    <r>
      <rPr>
        <sz val="12"/>
        <color rgb="FF000000"/>
        <rFont val="Calibri"/>
        <family val="2"/>
      </rPr>
      <t xml:space="preserve">1. Rs 37.99 Lakhs for the procurement of HDU/ICU equipments at DH Ludhiana National Operational guidelines for obstetric ICUs and HDUs 
2. Rs 37.99 Lakhs Lakhs approved for HDU/ICU equipment for DH Ferozepur as per  National Operational guidelines for obstetric  ICUs and HDUs </t>
    </r>
    <r>
      <rPr>
        <b/>
        <sz val="12"/>
        <color rgb="FF000000"/>
        <rFont val="Calibri"/>
        <family val="2"/>
      </rPr>
      <t xml:space="preserve">
Total amount proposed = 37.99+ 37.99 = Rs 75. 98 lakhs 
Total amount proposed = Rs 50 lakhs + 75.98 lakhs = 125.98 lakhs 
</t>
    </r>
  </si>
  <si>
    <r>
      <t xml:space="preserve">Rs 227.38 Proposed Budget for FY 2024-25 
DBT
Incentive for Health facilities post National certification of LR and MOT for LaQshya 
</t>
    </r>
    <r>
      <rPr>
        <sz val="12"/>
        <color rgb="FF000000"/>
        <rFont val="Calibri"/>
        <family val="2"/>
      </rPr>
      <t>1. Rs 15.00 Lakhs incentive proposed for LaQshya certification of 5 DH (Fatehgarh Sahib, Ropar, Hoshiarpur, Jalandhar and Kapurthala) @Rs 3 Lakhs per facility (Rs 3, 00,000*5 = 15, 00,000) to be taken up in FY 2024-25. 
2. Rs 20.00 Lakhs incentive proposed for LaQshya certification of 10 SDH/CHC (Phagwara , Nakodar, Kharar, Budhlada, Talwandi Saabo , Goniana, Kotkapura, Naaba, Rajpura and Malout) @Rs 2 Lakhs per facility (Rs 2, 00,000*10 = 20, 00,000) ) to be taken up in FY 2024-25. 
3. Rs18.00 Lakhs annual incentive @Rs 3.00 Lakhs to 6 District Hospital ( DH Amritsar, DH Barnala, DH Bathinda, DH Gurdaspur, DH Pathankot and DH SBS Nagar) for existing  National Certified facilities under LaQshya programme. =  Rs 300000* 6 =  Rs 18.00 Lakhs
4. Rs 12.00 Lakhs annual incentive @Rs 3.00 Lakhs for 4 District Hospitals (DH Mohali, DH Patiala, DH Moga and DH Ferozepur)  post National Certification under  LaQshya Programme Rs 300000* 4 =  Rs 12.00 Lakhs
5. Rs 4.00 Lakhs annual incentive @Rs 2.00 Lakhs to 2 Sub District Hospitals/CHC ( SDH Dasuya and CHC Verka) for existing National Certified facility under LaQshya programme= Rs 200000* 2 = Rs 4.00 Lakhs
6. Rs 6.00 Lakhs annual incentive @Rs 2.00 Lakhs for 3  Sub District Hospital (SDH Jagraon SDH Baba Bakala and SDH Samrala) post National Certification post = Rs 300000* 3 =  Rs 9.00 Lakhs</t>
    </r>
    <r>
      <rPr>
        <b/>
        <sz val="12"/>
        <color rgb="FF000000"/>
        <rFont val="Calibri"/>
        <family val="2"/>
      </rPr>
      <t xml:space="preserve">
Total Cost = Rs 15.00 Lakhs + Rs 20.00 Lakhs + Rs 18.00 Lakhs+ Rs 12.00 Lakhs+ Rs 4.00 Lakhs + Rs 6.00 Lakhs = Rs 75.00 Lakhs 
Infrastructure - Civil works (I&amp;C)
1. Rs 30.00 lakhs for closing the infrastructural  gaps identified during base line assessments at each hospital @ unit cost of Rs 2,00,000 /- per facility   (Rs 2,00,000*15 = Rs 30,000,00)
Total Cost = Rs 30.00 Lakhs 
Equipment (Including Furniture, Excluding Computers)
</t>
    </r>
    <r>
      <rPr>
        <sz val="12"/>
        <color rgb="FF000000"/>
        <rFont val="Calibri"/>
        <family val="2"/>
      </rPr>
      <t xml:space="preserve">1. Rs 15.00 lakhs for closing the equipments gaps identified during base line assessments at each hospital @ unit cost of Rs 1,00,000 /- per facility  (Rs 1,00,000*15 = Rs 15,00,000/-)
Total Cost = Rs 15.00 Lakhs
</t>
    </r>
    <r>
      <rPr>
        <b/>
        <sz val="12"/>
        <color rgb="FF000000"/>
        <rFont val="Calibri"/>
        <family val="2"/>
      </rPr>
      <t xml:space="preserve">
Capacity building 
</t>
    </r>
    <r>
      <rPr>
        <sz val="12"/>
        <color rgb="FF000000"/>
        <rFont val="Calibri"/>
        <family val="2"/>
      </rPr>
      <t xml:space="preserve">1. LaQshya State ToT for Gynecologists and LR &amp; M-OT Staff nurses at SIHFW 
Rs 2.714 Lakhs for 2 days LaQshya training @Rs 1, 35,700 per batch for 2 batches (15 participant per batch ) =Rs 1, 35,700 * 2 = Rs 2, 71,400)
2. LaQshya training for MO’s and Staff nurses at Districts
Rs 16.66350 Lakhs for 2 days State level LaQshya training @Rs 72,450 per batch for 23 batches(15 participant per batch ) ( Rs 72,450 * 23 = Rs 16,66,350)
</t>
    </r>
    <r>
      <rPr>
        <b/>
        <sz val="12"/>
        <color rgb="FF000000"/>
        <rFont val="Calibri"/>
        <family val="2"/>
      </rPr>
      <t xml:space="preserve">
Total Cost = Rs 2.714 Lakhs + Rs 16.66350 lakhs = Rs 19.37750 lakhs
Others including operating costs (OOC)
1. State Assessment &amp; certification of Labour room and Maternity OT
Rs 3.00 Lakhs for State Assessment &amp; certification of Labour room and Maternity OT of 15 Health facilities@ Rs 20,000/facility (It will include honorarium, Stationary Boarding, lodging Stationary) (Rs 20,000* 15 = Rs 3, 00,000). 
2. National Assessment and certification of Labour room and Maternity OT
Rs 22.50 Lakhs for National Assessment and certification of Labour room and Maternity OT of 15 Health Facilities@ Rs 1, 50,000/facility (It will include honorarium, Boarding and lodging, Stationary) (Rs1, 50,000*15 = Rs 22,50,000)
Total cost = Rs 3.00 Lakhs + Rs 22.50 Lakhs = Rs 25.50 Lakhs.
IEC &amp; Printing
</t>
    </r>
    <r>
      <rPr>
        <sz val="12"/>
        <color rgb="FF000000"/>
        <rFont val="Calibri"/>
        <family val="2"/>
      </rPr>
      <t>1. Rs 60.00 Lakhs for printing of case sheets @Rs 30 per sheet for 2 Lakhs Case sheets.(30 * 2,00,000= 60,00,000)
2. Rs 2.50 Lakhs for printing of Labour Room registers @Rs 500 per register for 500 register (500*500 = 2,50,000).</t>
    </r>
    <r>
      <rPr>
        <b/>
        <sz val="12"/>
        <color rgb="FF000000"/>
        <rFont val="Calibri"/>
        <family val="2"/>
      </rPr>
      <t xml:space="preserve">
Total cost = Rs 60 lakhs +Rs 2.50 Lakhs= Rs 62.5 Lakhs 
Proposed Budget = Rs 75.00 lakhs + Rs 30.00 Lakhs + Rs 15.00 Lakhs + Rs 19.37750 Lakhs+ Rs 25.5 Lakhs + Rs 62.5 Lakhs 
Rs 267.38  Proposed Budget for FY 2025-26
DBT
Incentive for Health facilities post National certification of LR and MOT for LaQshya 
</t>
    </r>
    <r>
      <rPr>
        <sz val="12"/>
        <color rgb="FF000000"/>
        <rFont val="Calibri"/>
        <family val="2"/>
      </rPr>
      <t xml:space="preserve">a. Rs 18.00 Lakhs incentive proposed for LaQshya certification of 6 DH (Ludhiana, Malerkotla, Mansa, Muktsar, Taran Taran ) @Rs 3 Lakhs per facility (Rs 3, 00,000*6 = 18, 00,000) to be taken up in FY 2024-25. 
b. Rs 20.00 Lakhs incentive proposed for LaQshya certification of 10 SDH/CHC (Samana, Batala, Mandi Gobindgarh, Patti, Fatehgarh Churian, Tappa, Batala, Raikot, Gidderbaha and Rampura Phul ) @Rs 2 Lakhs per facility (Rs 2, 00,000*10 = 20, 00,000) ) to be taken up in FY 2024-25. 
c. Rs 45.00 Lakhs annual incentive @Rs 3.00 Lakhs to 15 District Hospital namely DH Amritsar, DH Barnala, DH Bathinda, DH Gurdaspur, DH Pathankot, DH SBS Nagar, DH Mohali, DH Patiala, DH Moga, DH Ferozepur, Fatehgarh Sahib, Ropar, Hoshiarpur, Jalandhar and Kapurthala for existing National Certified facilities under LaQshya programme.. =  Rs 300000* 15 =  Rs 45.00 Lakhs
d. Rs 32.00 Lakhs incentive @Rs 2.00 Lakhs to 16 Sub District Hospitals/CHC namely  SDH Dasuya CHC Verka SDH Jagraon SDH Baba Bakala SDH Samrala Phagwara , Nakodar, Kharar, Budhlada, Talwandi Saabo , Goniana, Kotkapura, Naaba, Rajpura and Malout for existing  National Certified facilities under LaQshya programme. =  Rs 200000* 16 =  Rs 32.00 Lakhs 
Total Cost = Rs 18.00 Lakhs + Rs 20.00 Lakhs + Rs 45.00 Lakhs+ Rs 32.00 Lakhs  = Rs 115.00 Lakhs 
Infrastructure - Civil works (I&amp;C)
1. Rs 30.00 lakhs for closing the infrastructural  gaps identified during base line assessments at each hospital @ unit cost of Rs 2,00,000 /- per facility   (Rs 2,00,000*15 = Rs 30,000,00)
Total Cost = Rs 30.00 Lakhs 
</t>
    </r>
    <r>
      <rPr>
        <b/>
        <sz val="12"/>
        <color rgb="FF000000"/>
        <rFont val="Calibri"/>
        <family val="2"/>
      </rPr>
      <t xml:space="preserve">
Equipment (Including Furniture, Excluding Computers)
</t>
    </r>
    <r>
      <rPr>
        <sz val="12"/>
        <color rgb="FF000000"/>
        <rFont val="Calibri"/>
        <family val="2"/>
      </rPr>
      <t xml:space="preserve">
1. Rs 15.00 lakhs for closing the equipments gaps identified during base line assessments at each hospital @ unit cost of Rs 1,00,000 /- per facility  (Rs 1,00,000*15 = Rs 15,00,000/-)
Total Cost = Rs 15.00 Lakhs</t>
    </r>
    <r>
      <rPr>
        <b/>
        <sz val="12"/>
        <color rgb="FF000000"/>
        <rFont val="Calibri"/>
        <family val="2"/>
      </rPr>
      <t xml:space="preserve">
Capacity building 
</t>
    </r>
    <r>
      <rPr>
        <sz val="12"/>
        <color rgb="FF000000"/>
        <rFont val="Calibri"/>
        <family val="2"/>
      </rPr>
      <t>1. LaQshya State ToT for Gynecologists and LR &amp; M-OT Staff nurses at SIHFW 
Rs 2.714 Lakhs for 2 days LaQshya training @Rs 1, 35,700 per batch for 2 batches (15 participant per batch )(Rs 1, 35,700 * 2 = Rs 2, 71,400)
2. LaQshya training for MO’s and Staff nurses at Districts
Rs 16.66350 Lakhs for 2 days State level LaQshya training @Rs 72,450 per batch for 23 batches (15 participant per batch )( Rs 72,450 * 23 = Rs 16,66,350)</t>
    </r>
    <r>
      <rPr>
        <b/>
        <sz val="12"/>
        <color rgb="FF000000"/>
        <rFont val="Calibri"/>
        <family val="2"/>
      </rPr>
      <t xml:space="preserve">
Total Cost = Rs 2.714 Lakhs + Rs 16.66350 lakhs = Rs 19.37750 lakhs
Others including operating costs (OOC)
</t>
    </r>
    <r>
      <rPr>
        <sz val="12"/>
        <color rgb="FF000000"/>
        <rFont val="Calibri"/>
        <family val="2"/>
      </rPr>
      <t xml:space="preserve">1. State Assessment &amp; certification of Labour room and Maternity OT
Rs 3.00 Lakhs for State Assessment &amp; certification of Labour room and Maternity OT of 15 Health facilities@ Rs 20,000/facility (It will include honorarium, Stationary Boarding, lodging Stationary) (Rs 20,000* 15 = Rs 3, 00,000). 
2. National Assessment and certification of Labour room and Maternity OT
Rs 22.50 Lakhs for National Assessment and certification of Labour room and Maternity OT of 15 Health Facilities@ Rs 1, 50,000/facility (It will include honorarium, Boarding and lodging, Stationary) (Rs1, 50,000*15 = Rs 22,50,000)
Total cost = Rs 3.00 Lakhs + Rs 22.50 Lakhs = Rs 25.50 Lakhs.
</t>
    </r>
    <r>
      <rPr>
        <b/>
        <sz val="12"/>
        <color rgb="FF000000"/>
        <rFont val="Calibri"/>
        <family val="2"/>
      </rPr>
      <t xml:space="preserve">
IEC &amp; Printing
</t>
    </r>
    <r>
      <rPr>
        <sz val="12"/>
        <color rgb="FF000000"/>
        <rFont val="Calibri"/>
        <family val="2"/>
      </rPr>
      <t xml:space="preserve">1. Rs 60.00 Lakhs for printing of case sheets @Rs 30 per sheet for 2 Lakhs Case sheets.(30 * 2,00,000= 60,00,000)
2. Rs 2.50 Lakhs for printing of Labour Room registers @Rs 500 per register for 500 register (500*500 = 2,50,000).
Total cost = Rs 60 lakhs +Rs 2.50 Lakhs= Rs 62.5 Lakhs </t>
    </r>
    <r>
      <rPr>
        <b/>
        <sz val="12"/>
        <color rgb="FF000000"/>
        <rFont val="Calibri"/>
        <family val="2"/>
      </rPr>
      <t xml:space="preserve">
Proposed Budget = Rs 115.00 lakhs + Rs 30.00 Lakhs + Rs 15.00 Lakhs + Rs 19.37750 Lakhs+ Rs 25.5 Lakhs + Rs 62.5 Lakhs = Rs 267.38 Lakhs
</t>
    </r>
  </si>
  <si>
    <r>
      <rPr>
        <b/>
        <sz val="12"/>
        <color rgb="FF000000"/>
        <rFont val="Calibri"/>
        <family val="2"/>
      </rPr>
      <t>Rs 302.216 Lakhs  for FY 2024-25</t>
    </r>
    <r>
      <rPr>
        <sz val="12"/>
        <color rgb="FF000000"/>
        <rFont val="Calibri"/>
        <family val="2"/>
      </rPr>
      <t xml:space="preserve">
</t>
    </r>
    <r>
      <rPr>
        <b/>
        <sz val="12"/>
        <color rgb="FF000000"/>
        <rFont val="Calibri"/>
        <family val="2"/>
      </rPr>
      <t xml:space="preserve">Capacity building incl. </t>
    </r>
    <r>
      <rPr>
        <sz val="12"/>
        <color rgb="FF000000"/>
        <rFont val="Calibri"/>
        <family val="2"/>
      </rPr>
      <t xml:space="preserve">
1. Rs. 55.42 lakhs for training of Staff Nurses/ANMs / LHVs in SBA for 23 batches @Rs 240983 per batch including 3 Trainees per Batch.  
2. Rs. 12.88 lakhs for BEmONC training for 8 batches BEmONC training 4 trainees per batch@ Rs.161000/- per batch.  
3. Rs. 7.19 lkhs for Dakshta  TOT training for 2 batches with total 25 Trainees per Batch @ Rs 359633/-per batch. 
4. Rs. 12.16 lakhs for Dakshta Trainings @ Rs 52900/-per batch for 23 batches (20 Trainees per batch) . 
5. Rs. 2.35 lakhs for GDM training for MO at State level for 1 day  GDM  training  for MO @Rs234945 per batch. 
6. Rs. 26.45 lakhs for GDM training for ANM  at block level proposed  for  1 day Gestational Diabetes Management Training  for ANMs at Block Level for 46 batches @Rs 57500 per batch.
7. Rs. 77.57 lakhs for Skills lab training  for  Skills Lab Training at 4 Skill Labs for SNs/ANM  for 17 batches 16 trainees per batch @Rs.456320/- batch.
T</t>
    </r>
    <r>
      <rPr>
        <b/>
        <sz val="12"/>
        <color rgb="FF000000"/>
        <rFont val="Calibri"/>
        <family val="2"/>
      </rPr>
      <t xml:space="preserve">otal cost = Rs. 55.42 lakhs+ Rs. 12.88+ Rs. 7.19+ Rs. 12.16 lakhs+ Rs. 2.35 lakhs+ Rs. 26.45 lakhs+  Rs. 77.57 = Rs 194.02 lakhs
</t>
    </r>
    <r>
      <rPr>
        <sz val="12"/>
        <color rgb="FF000000"/>
        <rFont val="Calibri"/>
        <family val="2"/>
      </rPr>
      <t xml:space="preserve">
</t>
    </r>
    <r>
      <rPr>
        <b/>
        <sz val="12"/>
        <color rgb="FF000000"/>
        <rFont val="Calibri"/>
        <family val="2"/>
      </rPr>
      <t xml:space="preserve">IEC &amp; Printing
</t>
    </r>
    <r>
      <rPr>
        <sz val="12"/>
        <color rgb="FF000000"/>
        <rFont val="Calibri"/>
        <family val="2"/>
      </rPr>
      <t xml:space="preserve">
1. Rs 108.196 lakhs for estimated number 49180 pregnant women and after including 10% buffer. Total number is 5, 40,980. Cost per each MCP card is Rs.20.00 (5, 40,980 * Rs 20 =1,08,19,600)
Total cost = Rs 108.196 lakhs 
</t>
    </r>
    <r>
      <rPr>
        <b/>
        <sz val="12"/>
        <color rgb="FF000000"/>
        <rFont val="Calibri"/>
        <family val="2"/>
      </rPr>
      <t xml:space="preserve">Proposed Budget = 194.02 + Rs 108.196 Lakhs = Rs 302.216 Lakhs 
Rs 302.216 Lakhs  for FY 2025-26
Capacity building incl. 
</t>
    </r>
    <r>
      <rPr>
        <sz val="12"/>
        <color rgb="FF000000"/>
        <rFont val="Calibri"/>
        <family val="2"/>
      </rPr>
      <t xml:space="preserve">
1. Rs. 55.42 lakhs for training of Staff Nurses/ANMs / LHVs in SBA for 23 batches @Rs 240983 per batch including 3 Trainees per Batch.  
2. Rs. 12.88 lakhs for BEmONC training for 8 batches BEmONC training 4 trainees per batch@ Rs.161000/- per batch.  
3. Rs. 7.19 alkhs for Dakshta  TOT training for 2 batches with total 25 Trainees per Batch @ Rs 359633/-per batch. 
4. Rs. 12.16 lakhs for Dakshta Trainings @ Rs 52900/-per batch for 23 batches (20 Trainees per batch) . 
5. Rs. 2.35 lakhs for GDM training for MO at State level for 1 day  GDM  training  for MO @Rs234945 per batch. 
6. Rs. 26.45 lakhs for GDM training for ANM  at block level proposed  for  1 day Gestational Diabetes Management Training  for ANMs at Block Level for 46 batches @Rs 57500 per batch.
7. Rs. 77.57 lakhs for Skills lab training  for  Skills Lab Training at 4 Skill Labs for SNs/ANM  for 17 batches 16 trainees per batch @Rs.456320/- batch.
Total cost = Rs. 55.42 lakhs+ Rs. 12.88+ Rs. 7.19+ Rs. 12.16 lakhs+ Rs. 2.35 lakhs+ Rs. 26.45 lakhs+  Rs. 77.57 = Rs 194.02 lakhs
IEC &amp; Printing
1. Rs 108.196 lakhs for estimated number 49180 pregnant women and after including 10% buffer. Total number is 5, 40,980. Cost per each MCP card is Rs.20.00 (5, 40,980 * Rs 20 =1,08,19,600)
Total cost = Rs 108.196 lakhs 
Proposed Budget = 194.02 + Rs 108.196 Lakhs = Rs 302.216 Lakhs 
</t>
    </r>
  </si>
  <si>
    <r>
      <t xml:space="preserve">Rs 1795.49 lakhs for FY 2024-25 
Diagnostics (Consumables, PPP, Sample Transport) 
1. Rs 15.00 lakhs proposed for the procurement of Balloon Tamponade @Rs 1500 per piece for 1000 pieces for managing postpartum hemorrhage ( Rs 1000* Rs 1500 = Rs 15,00,000) 
Total cost = Rs 15, 00,000
Others including operating costs (OOC)
1. Rs 1721.30Lakhs for Level 2 Ultrasound @Rs 700/Beneficiary for 245900  Pregnant women (Rs 700*245900 beneficiaries = Rs 17,21,30,000)
Total Cost = Rs 17, 21, 30,000
IEC &amp; Printing
1. Rs 1.5 lakhs for printing of ANC wheel for 1500 health facilities at @Rs 100/unit (1500*100= 1, 50,000).
2. Rs 1.932 Lakhs for Printing of 322 sets of ANC,&amp; PNC  flip charts for CHCs @Rs 600 per set= 322*600 = 1,93,200
3. Rs 0.322 Lakhs for Printing of 322 Logs books for attendance in CHCs. @Rs 100/unit (322*100 = 32,200)
4. Rs 0.966 Lakhs for Printing of 322 MCH Posters (ANC + PNC) in wards of CHCs @Rs 300/unit (322*300 = 96,600)
5. Rs 6.44 Lakhs for Printing of 322000 ANC and PNC Pamphlets for CHCs @Rs 2/unit (322000*2= 6,44,000)
6. Rs 1.38 Lakhs for Printing of 69000 ANC and PNC Pamphlets for 23 District Hospitals (3000/DH) @Rs 2/unit (69000*2= 1,38,000)
7. Rs 1.64 Lakhs for Printing of 82000 ANC and PNC Pamphlets for 41 Sub District Hospitals (2000/DH) @Rs 2/unit (82000*2= 1,64,000)
8. Rs 1.0144 Lakhs for  Printing of 317ANC flip charts for  Health &amp; Wellness Centre of three HPD Districts @Rs 320/unit (317*320= 1,01,440)
9. Rs 1.585 Lakhs for Printing of 317 PNC flip charts for  Health &amp; Wellness Centre of three HPD Districts @Rs 500/unit (317*500= 1,58,500)
10. Rs 2.77375 Lakhs for Printing of 7925 flash cards (General Health &amp; Wellbeing + Childhood and Adolescent Health) for all Health &amp; Wellness Centre of three HPD Districts @Rs 35/unit (7925*35= 2,77,375)
11. 0.7291 Lakhs for Printing of 317 RES posters for  for all Health &amp; Wellness Centre of three HPD Districts @Rs 230/unit (317*230= 72,910)
Total Cost = Rs 1.5 lakhs+ Rs 1.932 Lakhs +Rs 0.322 Lakhs+ Rs 0.966 Lakhs +Rs 6.44 Lakhs +Rs 1.38 Lakhs +Rs 1.64 Lakhs +Rs 1.0144 Lakhs +Rs 1.585 Lakhs+ Rs 2.77375 Lakhs+0.7291 Lakhs = Rs 20.28225 Lakhs.
Capacity Building 
</t>
    </r>
    <r>
      <rPr>
        <sz val="12"/>
        <color rgb="FF000000"/>
        <rFont val="Calibri"/>
        <family val="2"/>
      </rPr>
      <t>1. Rs 23.828 lakhs for conducting four (04) State Level Training of Trainers of 161 CHCs for expansion of MCH CCP to all CHCs of Punjab @Rs 7400 per participant for 322 participants (2 participants from each facility) 7400  * 322 participants = 23,82,800
2. Rs 2.116 lakhs for one day Refresher/Boster Training of Staff of District Hospitals (10 Staff per facility) for 23 Districts @Rs 920 per participants for 230 participants (Rs 920* 230 participants = 2,11,600)
3. Rs 3.772 lakhs for one day Training for Staff of Sub Divisional Hospitals (10 Staff per facility) for 41 Districts @Rs 920 per participants for 410 participants (Rs 920* 410 participants = 3,77,200) 
4. Rs 9.2 lakhs for one day Training for Health and Wellness Centres for 10 Districts (50 CHOs per batch) @Rs 920 per participants for 1000 participants (Rs 920* 1000 participants = 9,20,000)</t>
    </r>
    <r>
      <rPr>
        <b/>
        <sz val="12"/>
        <color rgb="FF000000"/>
        <rFont val="Calibri"/>
        <family val="2"/>
      </rPr>
      <t xml:space="preserve">
Total Cost = Rs 23.828 Lakhs+ Rs 2.116 Lakhs +Rs 3.772 Lakhs +Rs 9.2 Lakhs= Rs 38.916 Lakhs
Proposed Budget =</t>
    </r>
    <r>
      <rPr>
        <sz val="12"/>
        <color rgb="FF000000"/>
        <rFont val="Calibri"/>
        <family val="2"/>
      </rPr>
      <t xml:space="preserve"> Rs 15.00 lakhs+ 1721.30 Lakhs + Rs 20.28225 Lakhs  + Rs 38.916 Lakhs = Rs 1795.49825 Lakhs</t>
    </r>
    <r>
      <rPr>
        <b/>
        <sz val="12"/>
        <color rgb="FF000000"/>
        <rFont val="Calibri"/>
        <family val="2"/>
      </rPr>
      <t xml:space="preserve">
Rs 1759.99 Lakhs Proposed Budget - FY 2025-26
Diagnostics (Consumables, PPP, Sample Transport) 
</t>
    </r>
    <r>
      <rPr>
        <sz val="12"/>
        <color rgb="FF000000"/>
        <rFont val="Calibri"/>
        <family val="2"/>
      </rPr>
      <t xml:space="preserve">1. Rs 15.00 lakhs proposed for the procurement of  Balloon Tamponade @Rs 1500 per piece for 1000 pieces for managing postpartum hemorrhage ( Rs 1000* Rs 1500 = Rs 15,00,000) 
Total cost = Rs 15, 00,000
Others including operating costs (OOC)
1. Rs 1721.30Lakhs for Level 2 Ultrasound @Rs 700/Beneficiary for 245900  Pregnant women (Rs 700*245900 beneficiaries = Rs 17,21,30,000)
Total Cost = Rs 17, 21, 30,000
</t>
    </r>
    <r>
      <rPr>
        <b/>
        <sz val="12"/>
        <color rgb="FF000000"/>
        <rFont val="Calibri"/>
        <family val="2"/>
      </rPr>
      <t xml:space="preserve">
IEC &amp; Printing
</t>
    </r>
    <r>
      <rPr>
        <sz val="12"/>
        <color rgb="FF000000"/>
        <rFont val="Calibri"/>
        <family val="2"/>
      </rPr>
      <t>1. Rs 0.966 Lakhs for Printing of  138  sets of ANC, PNC &amp; SNCU flip charts for District Hospitals @Rs 700 per set (138*700 = Rs 96,600) 
2. Rs 0.861 Lakhs for Printing of  123  sets of ANC, PNC &amp; NBSUs flip charts for Sub District Hospitals @Rs 700 per set (123*700 = Rs 86,100) 
3. Rs 0.128 Lakhs for Printing of 128 Logs books for MCH attendance in SDH @Rs 100/unit (128*100 = Rs 12,800)
4. Rs 0.384 Lakhs for Printing of 128 MCH Posters (ANC + PNC)  in wards  @Rs 300/unit (128*300 = Rs 38,400)
5. Rs 1.3056  Lakhs for  Printing of ANC flip charts for 408 all  Health &amp; Wellness Centre of three HPD Districts @Rs 320/unit (408 *320= Rs 1,30,560)
6. Rs 2.04 Lakhs for Printing of 408 PNC flip charts for all  Health &amp; Wellness Centre of three HPD Districts @Rs 500/unit (408*500= Rs 2,04,000)
7. Rs 3.57 Lakhs for Printing of 10200 flash cards (General Health &amp; Wellbeing + Childhood and Adolescent Health) for all Health &amp; Wellness Centre of three HPD Districts @Rs 35/unit (10200 *35=3, 57,000)
8. 0.9384 Lakhs for Printing of  408 RES posters for all Health &amp; Wellness Centre of three HPD Districts @Rs 230/unit (408 *230 = 93,840)
Total Cost = 0.966 Lakhs+ Rs 0.861 Lakhs+  Rs 0.128 Lakhs + Rs 0.384 Lakhs + Rs 1.3056  Lakhs+ Rs 2.04 Lakhs+  Rs 3.57 Lakhs+ 0.9384 Lakhs= 10.193</t>
    </r>
    <r>
      <rPr>
        <b/>
        <sz val="12"/>
        <color rgb="FF000000"/>
        <rFont val="Calibri"/>
        <family val="2"/>
      </rPr>
      <t xml:space="preserve">
Capacity Building 
</t>
    </r>
    <r>
      <rPr>
        <sz val="12"/>
        <color rgb="FF000000"/>
        <rFont val="Calibri"/>
        <family val="2"/>
      </rPr>
      <t xml:space="preserve">1. Rs 3.772 lakhs for one day Refresher/Boster Training of Staff of 41 Sub District Hospitals (10 Staff per facility) @Rs 920 per participants for 410 participants (Rs 920* 410 participants = 3,77,200)
2. Rs 9.7244  lakhs for one day Training for CHOs for 10 Districts (20 batch per district) @Rs 920 per participants for 1057 participants (Rs 920* 1057  participants = 9,72,440)
Total Cost = Rs 3.772 Lakhs+ Rs 9.7244 Lakhs = Rs 13.4964 Lakhs
Proposed Budget = Rs 15.00 lakhs+ Rs 1721.30 Lakhs + Rs 10.193 lakhs+ Rs 13.4964 Lakhs = Rs 1759.9894 Lakhs 
</t>
    </r>
  </si>
  <si>
    <r>
      <t xml:space="preserve">Diagnostics (Consumables, </t>
    </r>
    <r>
      <rPr>
        <b/>
        <sz val="11"/>
        <color theme="1"/>
        <rFont val="Calibri"/>
        <family val="2"/>
      </rPr>
      <t>PPP</t>
    </r>
    <r>
      <rPr>
        <b/>
        <sz val="11"/>
        <color rgb="FF000000"/>
        <rFont val="Calibri"/>
        <family val="2"/>
      </rPr>
      <t>, Sample Transport)</t>
    </r>
  </si>
  <si>
    <r>
      <t>Central supplies (Kind grants)</t>
    </r>
    <r>
      <rPr>
        <sz val="11"/>
        <color rgb="FF000000"/>
        <rFont val="Calibri"/>
        <family val="2"/>
      </rPr>
      <t xml:space="preserve"> (To be provided by the PDs)</t>
    </r>
  </si>
  <si>
    <t xml:space="preserve">Rs 851.475 lakh FY 2024-25
For NMTI:
1. Ongoing activity: Incentive to existing ME candidates ongoing mentorship @Rs. 15000/participant for 09 trainees for 12 months (Rs. 15000*9*12) = Rs. 16.12 lakh
2. Ongoing activity: Registration and examination fees (6 monthly and 18 monthly) for existing 18 ME trainees – Rs. 5000/participant*18 = 0.90 lakh
3. Midwifery Educator training @ Rs.231250/-per candidate: for 30 candidates at NMTI Patiala = (Rs.2,31,250/candidate*30) = Rs. 69.375 lakhs
4. Incentive to in-service ME candidates@Rs. 15000/participant for 30 MEs for 12 months = Rs. 54 lakhs (Rs.15000*30*12)
5. Contingency and consumables for NMTI = Rs. 0.50 lakh
6. Recurring cost of skill lab consumables at NMTI = Rs. 0.50 lakh
7. Accommodation for ME trainers at NMTI for 6 trainers for 12 months – Rs. 3.6 lakh (@Rs. 5000/month*6 trainers*12 months)
8. Food for ME trainers at NMTI – Rs. 5.4 lakh (@Rs. 250/day/trainer for 6 trainers for 12 months) (Rs.250/day*6 trainers*12month*30 days)
9. Registration and examination fees for ME students for 30 MEs = Rs. 0.90 lakhs (@ Rs. 5000/per ME*30)
10. Printing of training material (Learning Resource Package for NPME)=Rs. 0.60 lakh(@Rs.2000/participant*30)
11. Honorarium @ 5,000/- per month to HoD OBG/Principal NMTI for Coordination and Management = Rs. 0.60 lakh (Rs. 5000/month*12months)
12. Online journal subscription charges @3000/-per participant, so for 30 participants (Rs.3000*30) = 0.90 lakh
Total = 153.395 lakh 
For SMTI:
1. 18 months of NPM training at 3 SMTIs @Rs. 189 lakh/each SMTI for 30 participants/SMTI(Rs.189lakh*3 SMTIs) = Rs. 567 lakhs
2. Accommodation of MEs/trainers at SMTI – Rs. 16.2 lakh for accommodation for trainers @Rs. 5.4 lakh for 6 trainers/SMTI for 18 months 
3. Food for 18 trainers (6 trainers/SMTI @Rs.5000/trainer/month) (@Rs. 8.25 lakh for food for trainers/SMTI for 3 SMTIs @Rs. 250/day/trainer for 18 months) =Rs. 24.74 lakh
4. Travel cost for NPM participant – Rs. 0.90 lakh for travel cost for 90 participants (Rs.1000/participant*30 participant*3 SMTIs)
5. Contingency and consumables for 3 SMTIs @Rs.5000/participant for 30 participants/SMTI (@5000*3*30) = Rs. 4.5 lakh
6. NOC and affiliation of NPM course by DRME and State Nursing Council for three State Midwifery Training Institutes (SMTIs) (Rs. 3 lakh/SMTI*3 SMTIs) = Rs. 9 lakh
7. Outstation training: Travel cost for MEs – Rs. 0.84 lakh(for 6 trainers @Rs.14000/trainer)
8. Recurring cost of skill lab consumables at SMTIs = Rs.1.5 lakh(for 3 SMTIs (@Rs. 50,000/SMTI)
9. Onsite mentoring and supportive supervision visit to SMTIs: 2 visits/SMTI(@Rs. 10000/visit*3 SMTIs*2 visits each) = Rs. 0.60 lakh
10. Printing support/NPM course materialat SMTI @Rs.2000/participant (@Rs 2000/participant*30 participant*3 SMTIs) = Rs. 1.8 lakh
11. Skill lab @SMTI Govt School of nursing, Ropar = Rs. 27 lakh
Total = 654.08 lakh
Other:
1. One-time strengthening and establishment of two MLCUs in the State atDH/SDH level @DH Sangrur and @MC Patiala for repair and renovation, infrastructure maintenance and upgrade (Rs. 7 lakhs/MLCU) = Rs. 7 lakh*2 = Rs. 14 lakhs (list of activities for infrastructure upgrade enclosed)
2. Furniture, equipment and articles for two MLCUs @DH Sangrur and @MC Patiala - @Rs. 7 lakh/MLCU, for 2 MLCUs = Rs. 14 lakh(@Rs. 7 lakh/MLCU) – (list of articles enclosed)
3. Recurring expenditure of 4 existing MLCU (@DH Patiala, DH Jalandhar, DH Gurdaspur, DH Ropar)(@Rs. 2.5 lakh/MLCU for 4 existing MLCUs)= Rs. 10 lakh
4. State-level orientation workshop of Midwifery= Rs. 2 lakh
5. IEC/BCC activities/Audiovisual aids material (mix media, observation of International Day of Midwives /social media awareness/community dissemination message) = Rs. 2 lakh
6. Cross-learning visit to outside State – for a team of 4 (Rs.50,000/participant*4) = Rs. 2 lakh
Total = 44 lakh
FY 2024-25 TOTAL = 153.395 lakh + 654.08 lakh + 44 lakh = 851.475 lakh
Rs 872 lakhs for FY 2025-26
For NMTI:
1. Ongoing activity: Incentive to 30 ME candidates selected for ME training in 2024-25 @Rs. 15000/participant for 30 trainees for 12 months during onsite mentoring = Rs. 54 lakh (Rs.15000*30*12)
2. Midwifery Educator training @ Rs.231250/-per candidate for 30 candidates at NMTI Patiala = Rs. 69.375 lakhs
3. Incentive to in-service ME candidates@Rs. 15000/participant for 30 MEs for 12 months (Rs.15000*30*12) =Rs. 54 lakhs
4. Contingency and consumables for NMTI = Rs. 0.50 lakh
5. Recurring cost of skill lab consumables at NMTI = Rs. 0.50 lakh
6. Accommodation for ME trainers at NMTI – Total Rs. 3.6 lakh for 6 trainers for 1 year (@Rs. 5000/month*6*12 months)
7. Food for ME trainers at NMTI – Rs. 5.4 lakh (@Rs. 250/day/trainer for 6 trainers for 12 months)
8. Honorarium @ 5,000/- per month to HoD OBG/Principal NMTI for Coordination and Management (Rs.5000*12 months) =Rs. 0.60 lakh
9. Printing of training material (LRP)at NMTI for 30 trainees = Rs. 0.60 lakh (@Rs.2000/participant*30)
10. Registration and examination fees for ME students for 30 MEs = Rs. 1.5 lakhs (@ Rs. 5000*30)
11. Online journal subscription charges @3000/-per participant (Rs.3000*30) = 0.90 lakhs
NMTI total = 190.975 lakh
For SMTIs:
1. NPM training at 3 SMTIs =Rs. 567 lakh for 18 months NPM training (@ Rs. 189 lakh/SMTI for 3 SMTIs for 30 participants/SMTI @Rs. 6,32,500 per participant (Budget includes DA, food, and accommodation for participants (Rs. 632500*30): Rs. 189 lakhs/SMTI 
2. Contingency and consumables for 3 SMTIs: Rs. 3 lakhs (@Rs. 1 lakh/SMTI*3 = Rs. 3 lakh)
3. Recurring cost of skill lab consumables = Rs.1.5 lakh for 3 SMTIs (@Rs. 50,000/SMTI)
4. Accommodation of MEs/trainers at SMTI – Rs. 16.2 lakh for accommodation for trainers @Rs. 5.4 lakh for 6 trainers/SMTI for 18 months (@Rs.5000/trainer/month)
5. Food for trainers – Rs. 24.74 lakh for food for 6 trainers (@Rs. 8.25 lakh for food for trainers/SMTI for 3 SMTIs @Rs. 250/day/trainer for 18 months)
6. Travel cost for MEs/state team for onsite mentoring and supportive supervision visit to SMTIs: 2 visits/SMTI = Rs. 0.60 lakh (@Rs. 10,000/visit*3 SMTIs*2 visits each = 0.60 lakh) 
7. Printing support for SMTI @Rs.2000/participant(@Rs. 2000/participant*30 participants*3 SMTIs) = Rs. 1.80 lakh
8. Registration and examination fees for NPM students for 30 MEs for 3 SMTIs @Rs.5000/candidate for 90 candidates (@ Rs. 1.5 lakh/SMTI) =Rs. 4.5lakhs
9. Online journal subscription charges @3000/-per participant at 3 SMTIs (Rs.3000*30*3) = 2.7 lakh
Total =  622.04 lakh
Others:
1. One-time strengthening and establishment of three MLCUs in the State at MC/DH/SDH level (@MC Faridkot, @DH Ludhiana and @DH Bathinda) for repair and renovation, infrastructure maintenance (Rs. 7 lakhs/MLCU) = Rs. 7 lakh*3 = Rs. 21 lakhs
2. Furniture, equipment and articles for two MLCUs (@, @DH Ludhiana and @DH Bathinda) @Rs. 7 lakh/MLCU, for 3 MLCUs = Rs. 21 lakh (@Rs. 7 lakh/MLCU)
3. Recurring expenditure of 6 existing MLCUs (@Rs. 2.5 lakh/MLCU for 6 MLCUs)= Rs. 15 lakh
4. IEC/BCC activities/Audiovisual aids material (mix media, observation of International Day of Midwives / social media awareness/community dissemination message) =Rs. 2 lakh
Total = 59 lakh
FY 2025- 26 = 190.975 lakh +622.04 lakh + 59 lakh = Rs 872 lakhs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</si>
</sst>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2"/>
      <color rgb="FF000000"/>
      <name val="Calibri"/>
      <family val="2"/>
    </font>
    <font>
      <sz val="12"/>
      <name val="Calibri"/>
      <family val="2"/>
    </font>
    <font>
      <b/>
      <sz val="12"/>
      <color theme="1"/>
      <name val="Calibri"/>
      <family val="2"/>
    </font>
    <font>
      <sz val="12"/>
      <color rgb="FF000000"/>
      <name val="Calibri"/>
      <family val="2"/>
    </font>
    <font>
      <sz val="12"/>
      <color theme="1"/>
      <name val="Calibri"/>
      <family val="2"/>
      <scheme val="minor"/>
    </font>
    <font>
      <b/>
      <sz val="12"/>
      <color rgb="FF2F5496"/>
      <name val="Calibri"/>
      <family val="2"/>
    </font>
    <font>
      <b/>
      <sz val="11"/>
      <color rgb="FF000000"/>
      <name val="Calibri"/>
      <family val="2"/>
    </font>
    <font>
      <sz val="11"/>
      <name val="Calibri"/>
      <family val="2"/>
    </font>
    <font>
      <b/>
      <sz val="11"/>
      <color theme="1"/>
      <name val="Calibri"/>
      <family val="2"/>
    </font>
    <font>
      <sz val="11"/>
      <color rgb="FF000000"/>
      <name val="Calibri"/>
      <family val="2"/>
    </font>
    <font>
      <b/>
      <sz val="11"/>
      <color rgb="FF2F5496"/>
      <name val="Calibri"/>
      <family val="2"/>
    </font>
  </fonts>
  <fills count="5">
    <fill>
      <patternFill patternType="none"/>
    </fill>
    <fill>
      <patternFill patternType="gray125"/>
    </fill>
    <fill>
      <patternFill patternType="solid">
        <fgColor theme="0"/>
        <bgColor indexed="64"/>
      </patternFill>
    </fill>
    <fill>
      <patternFill patternType="solid">
        <fgColor theme="0"/>
        <bgColor rgb="FFD6DCE4"/>
      </patternFill>
    </fill>
    <fill>
      <patternFill patternType="solid">
        <fgColor theme="0"/>
        <bgColor rgb="FFB4C6E7"/>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6" fillId="2" borderId="1" xfId="0" applyFont="1" applyFill="1" applyBorder="1" applyAlignment="1">
      <alignment horizontal="center" vertical="top" wrapText="1"/>
    </xf>
    <xf numFmtId="0" fontId="1" fillId="2" borderId="1" xfId="0" applyFont="1" applyFill="1" applyBorder="1" applyAlignment="1">
      <alignment horizontal="center" vertical="top" wrapText="1"/>
    </xf>
    <xf numFmtId="0" fontId="0" fillId="0" borderId="0" xfId="0" applyFont="1"/>
    <xf numFmtId="0" fontId="7" fillId="4"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0" fillId="2" borderId="1" xfId="0" applyFont="1" applyFill="1" applyBorder="1" applyAlignment="1">
      <alignment horizontal="center" vertical="center"/>
    </xf>
    <xf numFmtId="0" fontId="1" fillId="4" borderId="1" xfId="0" applyFont="1" applyFill="1" applyBorder="1" applyAlignment="1">
      <alignment horizontal="center" vertical="top" wrapText="1"/>
    </xf>
    <xf numFmtId="0" fontId="4" fillId="2" borderId="1" xfId="0" applyFont="1" applyFill="1" applyBorder="1" applyAlignment="1">
      <alignment horizontal="center" vertical="top" wrapText="1"/>
    </xf>
    <xf numFmtId="0" fontId="5" fillId="2" borderId="1" xfId="0" applyFont="1" applyFill="1" applyBorder="1" applyAlignment="1">
      <alignment horizontal="center" vertical="top"/>
    </xf>
    <xf numFmtId="0" fontId="6" fillId="3"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2" fillId="2" borderId="1" xfId="0" applyFont="1" applyFill="1" applyBorder="1" applyAlignment="1">
      <alignment horizontal="center" vertical="top" wrapText="1"/>
    </xf>
    <xf numFmtId="0" fontId="7"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 fillId="4" borderId="1" xfId="0" applyFont="1" applyFill="1" applyBorder="1" applyAlignment="1">
      <alignment horizontal="left" vertical="top" wrapText="1"/>
    </xf>
    <xf numFmtId="0" fontId="1" fillId="2" borderId="1" xfId="0" applyFont="1" applyFill="1" applyBorder="1" applyAlignment="1" applyProtection="1">
      <alignment horizontal="left" vertical="top" wrapText="1"/>
      <protection locked="0"/>
    </xf>
    <xf numFmtId="0" fontId="1"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5" fillId="2" borderId="1" xfId="0" applyFont="1" applyFill="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
  <sheetViews>
    <sheetView tabSelected="1" topLeftCell="J1" zoomScale="60" zoomScaleNormal="60" workbookViewId="0">
      <pane ySplit="1" topLeftCell="A11" activePane="bottomLeft" state="frozen"/>
      <selection pane="bottomLeft" activeCell="W11" sqref="W11"/>
    </sheetView>
  </sheetViews>
  <sheetFormatPr defaultRowHeight="15.75" x14ac:dyDescent="0.25"/>
  <cols>
    <col min="1" max="4" width="9.140625" style="11"/>
    <col min="5" max="5" width="44.140625" style="11" customWidth="1"/>
    <col min="6" max="8" width="9.140625" style="11"/>
    <col min="9" max="9" width="12.85546875" style="11" customWidth="1"/>
    <col min="10" max="19" width="9.140625" style="11"/>
    <col min="20" max="20" width="24.140625" style="11" customWidth="1"/>
    <col min="21" max="21" width="30.28515625" style="11" customWidth="1"/>
    <col min="22" max="22" width="28.7109375" style="11" customWidth="1"/>
    <col min="23" max="23" width="110" style="21" customWidth="1"/>
    <col min="24" max="16384" width="9.140625" style="11"/>
  </cols>
  <sheetData>
    <row r="1" spans="1:28" s="10" customFormat="1" ht="195" customHeight="1" x14ac:dyDescent="0.25">
      <c r="A1" s="13" t="s">
        <v>0</v>
      </c>
      <c r="B1" s="13" t="s">
        <v>1</v>
      </c>
      <c r="C1" s="13" t="s">
        <v>2</v>
      </c>
      <c r="D1" s="13" t="s">
        <v>3</v>
      </c>
      <c r="E1" s="13" t="s">
        <v>4</v>
      </c>
      <c r="F1" s="13" t="s">
        <v>5</v>
      </c>
      <c r="G1" s="13" t="s">
        <v>6</v>
      </c>
      <c r="H1" s="13"/>
      <c r="I1" s="13" t="s">
        <v>7</v>
      </c>
      <c r="J1" s="13" t="s">
        <v>8</v>
      </c>
      <c r="K1" s="14"/>
      <c r="L1" s="14"/>
      <c r="M1" s="13" t="s">
        <v>46</v>
      </c>
      <c r="N1" s="13" t="s">
        <v>9</v>
      </c>
      <c r="O1" s="13" t="s">
        <v>10</v>
      </c>
      <c r="P1" s="13" t="s">
        <v>11</v>
      </c>
      <c r="Q1" s="13" t="s">
        <v>12</v>
      </c>
      <c r="R1" s="13" t="s">
        <v>13</v>
      </c>
      <c r="S1" s="13" t="s">
        <v>14</v>
      </c>
      <c r="T1" s="13" t="s">
        <v>15</v>
      </c>
      <c r="U1" s="9" t="s">
        <v>16</v>
      </c>
      <c r="V1" s="9"/>
      <c r="W1" s="17" t="s">
        <v>17</v>
      </c>
      <c r="X1" s="13" t="s">
        <v>18</v>
      </c>
      <c r="Y1" s="13" t="s">
        <v>19</v>
      </c>
      <c r="Z1" s="13" t="s">
        <v>20</v>
      </c>
      <c r="AA1" s="9" t="s">
        <v>21</v>
      </c>
      <c r="AB1" s="13" t="s">
        <v>22</v>
      </c>
    </row>
    <row r="2" spans="1:28" s="10" customFormat="1" ht="102.75" customHeight="1" x14ac:dyDescent="0.25">
      <c r="A2" s="14"/>
      <c r="B2" s="14"/>
      <c r="C2" s="14"/>
      <c r="D2" s="14"/>
      <c r="E2" s="14"/>
      <c r="F2" s="14"/>
      <c r="G2" s="9" t="s">
        <v>23</v>
      </c>
      <c r="H2" s="9" t="s">
        <v>24</v>
      </c>
      <c r="I2" s="14"/>
      <c r="J2" s="9" t="s">
        <v>47</v>
      </c>
      <c r="K2" s="9" t="s">
        <v>25</v>
      </c>
      <c r="L2" s="9" t="s">
        <v>26</v>
      </c>
      <c r="M2" s="14"/>
      <c r="N2" s="14"/>
      <c r="O2" s="14"/>
      <c r="P2" s="14"/>
      <c r="Q2" s="14"/>
      <c r="R2" s="14"/>
      <c r="S2" s="14"/>
      <c r="T2" s="13"/>
      <c r="U2" s="9" t="s">
        <v>27</v>
      </c>
      <c r="V2" s="9" t="s">
        <v>28</v>
      </c>
      <c r="W2" s="17"/>
      <c r="X2" s="13"/>
      <c r="Y2" s="13"/>
      <c r="Z2" s="13"/>
      <c r="AA2" s="9" t="s">
        <v>29</v>
      </c>
      <c r="AB2" s="14"/>
    </row>
    <row r="3" spans="1:28" s="10" customFormat="1" ht="409.5" customHeight="1" x14ac:dyDescent="0.25">
      <c r="A3" s="11"/>
      <c r="B3" s="14"/>
      <c r="C3" s="14"/>
      <c r="D3" s="1">
        <v>2</v>
      </c>
      <c r="E3" s="1" t="s">
        <v>31</v>
      </c>
      <c r="F3" s="2"/>
      <c r="G3" s="2"/>
      <c r="H3" s="2"/>
      <c r="I3" s="2"/>
      <c r="J3" s="2"/>
      <c r="K3" s="2"/>
      <c r="L3" s="2">
        <f t="shared" ref="L3:L11" si="0">SUM(J3:K3)</f>
        <v>0</v>
      </c>
      <c r="M3" s="2"/>
      <c r="N3" s="2"/>
      <c r="O3" s="2">
        <v>1417.3</v>
      </c>
      <c r="P3" s="2"/>
      <c r="Q3" s="2">
        <v>10</v>
      </c>
      <c r="R3" s="2"/>
      <c r="S3" s="2"/>
      <c r="T3" s="2">
        <f t="shared" ref="T3:T11" si="1">SUM(L3:S3,F3:I3)</f>
        <v>1427.3</v>
      </c>
      <c r="U3" s="2">
        <v>1427.3</v>
      </c>
      <c r="V3" s="2"/>
      <c r="W3" s="18" t="s">
        <v>48</v>
      </c>
      <c r="X3" s="2"/>
      <c r="Y3" s="2"/>
      <c r="Z3" s="2"/>
      <c r="AA3" s="2"/>
      <c r="AB3" s="2"/>
    </row>
    <row r="4" spans="1:28" s="10" customFormat="1" ht="408.75" customHeight="1" x14ac:dyDescent="0.25">
      <c r="A4" s="11"/>
      <c r="B4" s="14"/>
      <c r="C4" s="14"/>
      <c r="D4" s="1">
        <v>6</v>
      </c>
      <c r="E4" s="1" t="s">
        <v>35</v>
      </c>
      <c r="F4" s="2"/>
      <c r="G4" s="2"/>
      <c r="H4" s="2"/>
      <c r="I4" s="2"/>
      <c r="J4" s="2"/>
      <c r="K4" s="2">
        <v>73.77</v>
      </c>
      <c r="L4" s="2">
        <v>73.77</v>
      </c>
      <c r="M4" s="2"/>
      <c r="N4" s="2">
        <v>36.5</v>
      </c>
      <c r="O4" s="2">
        <v>1327.9</v>
      </c>
      <c r="P4" s="2">
        <v>147.54</v>
      </c>
      <c r="Q4" s="2">
        <v>17</v>
      </c>
      <c r="R4" s="2"/>
      <c r="S4" s="2"/>
      <c r="T4" s="2">
        <f t="shared" si="1"/>
        <v>1602.71</v>
      </c>
      <c r="U4" s="2">
        <v>1602.71</v>
      </c>
      <c r="V4" s="2"/>
      <c r="W4" s="19" t="s">
        <v>49</v>
      </c>
      <c r="X4" s="2"/>
      <c r="Y4" s="2"/>
      <c r="Z4" s="2"/>
      <c r="AA4" s="2"/>
      <c r="AB4" s="2"/>
    </row>
    <row r="5" spans="1:28" s="10" customFormat="1" ht="409.5" x14ac:dyDescent="0.25">
      <c r="A5" s="11"/>
      <c r="B5" s="14"/>
      <c r="C5" s="14"/>
      <c r="D5" s="1">
        <v>7</v>
      </c>
      <c r="E5" s="1" t="s">
        <v>36</v>
      </c>
      <c r="F5" s="2"/>
      <c r="G5" s="2"/>
      <c r="H5" s="2"/>
      <c r="I5" s="2">
        <v>98.5</v>
      </c>
      <c r="J5" s="2"/>
      <c r="K5" s="2"/>
      <c r="L5" s="2">
        <f t="shared" si="0"/>
        <v>0</v>
      </c>
      <c r="M5" s="2"/>
      <c r="N5" s="2"/>
      <c r="O5" s="2"/>
      <c r="P5" s="2">
        <v>34</v>
      </c>
      <c r="Q5" s="2">
        <v>10</v>
      </c>
      <c r="R5" s="2">
        <v>4.8</v>
      </c>
      <c r="S5" s="2"/>
      <c r="T5" s="2">
        <f t="shared" si="1"/>
        <v>147.30000000000001</v>
      </c>
      <c r="U5" s="2">
        <v>836.75</v>
      </c>
      <c r="V5" s="2"/>
      <c r="W5" s="19" t="s">
        <v>50</v>
      </c>
      <c r="X5" s="2"/>
      <c r="Y5" s="2"/>
      <c r="Z5" s="2"/>
      <c r="AA5" s="2"/>
      <c r="AB5" s="2"/>
    </row>
    <row r="6" spans="1:28" s="10" customFormat="1" ht="409.5" customHeight="1" x14ac:dyDescent="0.25">
      <c r="A6" s="11"/>
      <c r="B6" s="14"/>
      <c r="C6" s="14"/>
      <c r="D6" s="1">
        <v>8</v>
      </c>
      <c r="E6" s="1" t="s">
        <v>37</v>
      </c>
      <c r="F6" s="2"/>
      <c r="G6" s="2"/>
      <c r="H6" s="2">
        <v>41</v>
      </c>
      <c r="I6" s="2">
        <v>14</v>
      </c>
      <c r="J6" s="2"/>
      <c r="K6" s="2"/>
      <c r="L6" s="2"/>
      <c r="M6" s="2"/>
      <c r="N6" s="2">
        <v>757.33500000000004</v>
      </c>
      <c r="O6" s="2"/>
      <c r="P6" s="2">
        <v>30.14</v>
      </c>
      <c r="Q6" s="2">
        <v>6.4</v>
      </c>
      <c r="R6" s="2">
        <v>2.6</v>
      </c>
      <c r="S6" s="2"/>
      <c r="T6" s="2">
        <f t="shared" si="1"/>
        <v>851.47500000000002</v>
      </c>
      <c r="U6" s="2">
        <v>872</v>
      </c>
      <c r="V6" s="2"/>
      <c r="W6" s="19" t="s">
        <v>58</v>
      </c>
      <c r="X6" s="2"/>
      <c r="Y6" s="2"/>
      <c r="Z6" s="2"/>
      <c r="AA6" s="2"/>
      <c r="AB6" s="2"/>
    </row>
    <row r="7" spans="1:28" s="10" customFormat="1" ht="409.5" x14ac:dyDescent="0.25">
      <c r="A7" s="11"/>
      <c r="B7" s="14"/>
      <c r="C7" s="14"/>
      <c r="D7" s="1">
        <v>9</v>
      </c>
      <c r="E7" s="12" t="s">
        <v>38</v>
      </c>
      <c r="F7" s="2"/>
      <c r="G7" s="2"/>
      <c r="H7" s="2"/>
      <c r="I7" s="2"/>
      <c r="J7" s="2"/>
      <c r="K7" s="2"/>
      <c r="L7" s="2">
        <f t="shared" si="0"/>
        <v>0</v>
      </c>
      <c r="M7" s="2"/>
      <c r="N7" s="2">
        <v>26.68</v>
      </c>
      <c r="O7" s="2"/>
      <c r="P7" s="2">
        <v>9.5</v>
      </c>
      <c r="Q7" s="2"/>
      <c r="R7" s="2">
        <v>3</v>
      </c>
      <c r="S7" s="2">
        <v>29.96</v>
      </c>
      <c r="T7" s="2">
        <f t="shared" si="1"/>
        <v>69.14</v>
      </c>
      <c r="U7" s="2">
        <v>39.174999999999997</v>
      </c>
      <c r="V7" s="2"/>
      <c r="W7" s="19" t="s">
        <v>51</v>
      </c>
      <c r="X7" s="2"/>
      <c r="Y7" s="2"/>
      <c r="Z7" s="2"/>
      <c r="AA7" s="2"/>
      <c r="AB7" s="2"/>
    </row>
    <row r="8" spans="1:28" s="10" customFormat="1" ht="176.25" customHeight="1" x14ac:dyDescent="0.25">
      <c r="A8" s="11"/>
      <c r="B8" s="14"/>
      <c r="C8" s="14"/>
      <c r="D8" s="1">
        <v>13</v>
      </c>
      <c r="E8" s="12" t="s">
        <v>41</v>
      </c>
      <c r="F8" s="2"/>
      <c r="G8" s="2">
        <v>50</v>
      </c>
      <c r="H8" s="2"/>
      <c r="I8" s="2">
        <v>75.98</v>
      </c>
      <c r="J8" s="2"/>
      <c r="K8" s="2"/>
      <c r="L8" s="2">
        <f t="shared" si="0"/>
        <v>0</v>
      </c>
      <c r="M8" s="2"/>
      <c r="N8" s="2"/>
      <c r="O8" s="2"/>
      <c r="P8" s="2"/>
      <c r="Q8" s="2"/>
      <c r="R8" s="2"/>
      <c r="S8" s="2"/>
      <c r="T8" s="2">
        <f t="shared" si="1"/>
        <v>125.98</v>
      </c>
      <c r="U8" s="2"/>
      <c r="V8" s="2"/>
      <c r="W8" s="19" t="s">
        <v>52</v>
      </c>
      <c r="X8" s="2"/>
      <c r="Y8" s="2"/>
      <c r="Z8" s="2"/>
      <c r="AA8" s="2"/>
      <c r="AB8" s="2"/>
    </row>
    <row r="9" spans="1:28" s="10" customFormat="1" ht="409.5" x14ac:dyDescent="0.25">
      <c r="A9" s="11"/>
      <c r="B9" s="14"/>
      <c r="C9" s="14"/>
      <c r="D9" s="1">
        <v>15</v>
      </c>
      <c r="E9" s="1" t="s">
        <v>43</v>
      </c>
      <c r="F9" s="2">
        <v>75</v>
      </c>
      <c r="G9" s="2">
        <v>30</v>
      </c>
      <c r="H9" s="2"/>
      <c r="I9" s="2">
        <v>15</v>
      </c>
      <c r="J9" s="2"/>
      <c r="K9" s="2"/>
      <c r="L9" s="2">
        <f t="shared" si="0"/>
        <v>0</v>
      </c>
      <c r="M9" s="2"/>
      <c r="N9" s="2">
        <v>19.38</v>
      </c>
      <c r="O9" s="2"/>
      <c r="P9" s="2">
        <v>25.5</v>
      </c>
      <c r="Q9" s="2">
        <v>62.5</v>
      </c>
      <c r="R9" s="2"/>
      <c r="S9" s="2"/>
      <c r="T9" s="2">
        <f t="shared" si="1"/>
        <v>227.38</v>
      </c>
      <c r="U9" s="2">
        <v>267.38</v>
      </c>
      <c r="V9" s="2"/>
      <c r="W9" s="19" t="s">
        <v>53</v>
      </c>
      <c r="X9" s="2"/>
      <c r="Y9" s="2"/>
      <c r="Z9" s="2"/>
      <c r="AA9" s="2"/>
      <c r="AB9" s="2"/>
    </row>
    <row r="10" spans="1:28" s="10" customFormat="1" ht="409.5" x14ac:dyDescent="0.25">
      <c r="A10" s="11"/>
      <c r="B10" s="14"/>
      <c r="C10" s="14"/>
      <c r="D10" s="1">
        <v>17</v>
      </c>
      <c r="E10" s="1" t="s">
        <v>44</v>
      </c>
      <c r="F10" s="2"/>
      <c r="G10" s="2"/>
      <c r="H10" s="2"/>
      <c r="I10" s="2"/>
      <c r="J10" s="2"/>
      <c r="K10" s="2"/>
      <c r="L10" s="2">
        <f t="shared" si="0"/>
        <v>0</v>
      </c>
      <c r="M10" s="2"/>
      <c r="N10" s="2">
        <f>55.42+12.88+7.19+12.16+2.35+26.45+77.57</f>
        <v>194.01999999999998</v>
      </c>
      <c r="O10" s="2"/>
      <c r="P10" s="2"/>
      <c r="Q10" s="2">
        <v>108.196</v>
      </c>
      <c r="R10" s="2"/>
      <c r="S10" s="2"/>
      <c r="T10" s="2">
        <f t="shared" si="1"/>
        <v>302.21600000000001</v>
      </c>
      <c r="U10" s="2">
        <v>302.21600000000001</v>
      </c>
      <c r="V10" s="2"/>
      <c r="W10" s="20" t="s">
        <v>54</v>
      </c>
      <c r="X10" s="2"/>
      <c r="Y10" s="2"/>
      <c r="Z10" s="2"/>
      <c r="AA10" s="2"/>
      <c r="AB10" s="2"/>
    </row>
    <row r="11" spans="1:28" s="10" customFormat="1" ht="409.5" x14ac:dyDescent="0.25">
      <c r="A11" s="11"/>
      <c r="B11" s="14"/>
      <c r="C11" s="14"/>
      <c r="D11" s="1">
        <v>18</v>
      </c>
      <c r="E11" s="1" t="s">
        <v>45</v>
      </c>
      <c r="F11" s="2"/>
      <c r="G11" s="2"/>
      <c r="H11" s="2"/>
      <c r="I11" s="2"/>
      <c r="J11" s="2"/>
      <c r="K11" s="2"/>
      <c r="L11" s="2">
        <f t="shared" si="0"/>
        <v>0</v>
      </c>
      <c r="M11" s="2">
        <v>15</v>
      </c>
      <c r="N11" s="2">
        <v>38.915999999999997</v>
      </c>
      <c r="O11" s="2"/>
      <c r="P11" s="2">
        <v>1721.3</v>
      </c>
      <c r="Q11" s="2">
        <v>20.282250000000001</v>
      </c>
      <c r="R11" s="2"/>
      <c r="S11" s="2"/>
      <c r="T11" s="2">
        <f t="shared" si="1"/>
        <v>1795.4982499999999</v>
      </c>
      <c r="U11" s="2">
        <v>1759.9893999999999</v>
      </c>
      <c r="V11" s="2"/>
      <c r="W11" s="19" t="s">
        <v>55</v>
      </c>
      <c r="X11" s="2"/>
      <c r="Y11" s="2"/>
      <c r="Z11" s="2"/>
      <c r="AA11" s="2"/>
      <c r="AB11" s="2"/>
    </row>
  </sheetData>
  <mergeCells count="24">
    <mergeCell ref="N1:N2"/>
    <mergeCell ref="O1:O2"/>
    <mergeCell ref="A1:A2"/>
    <mergeCell ref="B1:B2"/>
    <mergeCell ref="C1:C2"/>
    <mergeCell ref="D1:D2"/>
    <mergeCell ref="E1:E2"/>
    <mergeCell ref="F1:F2"/>
    <mergeCell ref="X1:X2"/>
    <mergeCell ref="Y1:Y2"/>
    <mergeCell ref="Z1:Z2"/>
    <mergeCell ref="AB1:AB2"/>
    <mergeCell ref="B3:B11"/>
    <mergeCell ref="C3:C11"/>
    <mergeCell ref="P1:P2"/>
    <mergeCell ref="Q1:Q2"/>
    <mergeCell ref="R1:R2"/>
    <mergeCell ref="S1:S2"/>
    <mergeCell ref="T1:T2"/>
    <mergeCell ref="W1:W2"/>
    <mergeCell ref="G1:H1"/>
    <mergeCell ref="I1:I2"/>
    <mergeCell ref="J1:L1"/>
    <mergeCell ref="M1:M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view="pageBreakPreview" zoomScale="60" workbookViewId="0">
      <selection sqref="A1:XFD1048576"/>
    </sheetView>
  </sheetViews>
  <sheetFormatPr defaultRowHeight="15" x14ac:dyDescent="0.25"/>
  <cols>
    <col min="1" max="1" width="9.140625" style="3"/>
    <col min="2" max="2" width="42.7109375" style="3" customWidth="1"/>
    <col min="3" max="12" width="9.140625" style="3"/>
    <col min="13" max="13" width="13.85546875" style="3" customWidth="1"/>
    <col min="14" max="16384" width="9.140625" style="3"/>
  </cols>
  <sheetData>
    <row r="1" spans="1:18" ht="45" x14ac:dyDescent="0.25">
      <c r="A1" s="15" t="s">
        <v>3</v>
      </c>
      <c r="B1" s="15" t="s">
        <v>4</v>
      </c>
      <c r="C1" s="15" t="s">
        <v>5</v>
      </c>
      <c r="D1" s="15" t="s">
        <v>6</v>
      </c>
      <c r="E1" s="15"/>
      <c r="F1" s="15" t="s">
        <v>7</v>
      </c>
      <c r="G1" s="15" t="s">
        <v>8</v>
      </c>
      <c r="H1" s="16"/>
      <c r="I1" s="16"/>
      <c r="J1" s="15" t="s">
        <v>56</v>
      </c>
      <c r="K1" s="15" t="s">
        <v>9</v>
      </c>
      <c r="L1" s="15" t="s">
        <v>10</v>
      </c>
      <c r="M1" s="15" t="s">
        <v>11</v>
      </c>
      <c r="N1" s="15" t="s">
        <v>12</v>
      </c>
      <c r="O1" s="15" t="s">
        <v>13</v>
      </c>
      <c r="P1" s="15" t="s">
        <v>14</v>
      </c>
      <c r="Q1" s="15" t="s">
        <v>15</v>
      </c>
      <c r="R1" s="4" t="s">
        <v>16</v>
      </c>
    </row>
    <row r="2" spans="1:18" ht="120" x14ac:dyDescent="0.25">
      <c r="A2" s="16"/>
      <c r="B2" s="16"/>
      <c r="C2" s="16"/>
      <c r="D2" s="4" t="s">
        <v>23</v>
      </c>
      <c r="E2" s="4" t="s">
        <v>24</v>
      </c>
      <c r="F2" s="16"/>
      <c r="G2" s="4" t="s">
        <v>57</v>
      </c>
      <c r="H2" s="4" t="s">
        <v>25</v>
      </c>
      <c r="I2" s="4" t="s">
        <v>26</v>
      </c>
      <c r="J2" s="16"/>
      <c r="K2" s="16"/>
      <c r="L2" s="16"/>
      <c r="M2" s="16"/>
      <c r="N2" s="16"/>
      <c r="O2" s="16"/>
      <c r="P2" s="16"/>
      <c r="Q2" s="15"/>
      <c r="R2" s="4" t="s">
        <v>27</v>
      </c>
    </row>
    <row r="3" spans="1:18" x14ac:dyDescent="0.25">
      <c r="A3" s="5">
        <v>1</v>
      </c>
      <c r="B3" s="5" t="s">
        <v>30</v>
      </c>
      <c r="C3" s="6"/>
      <c r="D3" s="6"/>
      <c r="E3" s="6"/>
      <c r="F3" s="6"/>
      <c r="G3" s="6"/>
      <c r="H3" s="6"/>
      <c r="I3" s="6">
        <f t="shared" ref="I3:I18" si="0">SUM(G3:H3)</f>
        <v>0</v>
      </c>
      <c r="J3" s="6"/>
      <c r="K3" s="6"/>
      <c r="L3" s="6"/>
      <c r="M3" s="6"/>
      <c r="N3" s="6"/>
      <c r="O3" s="6"/>
      <c r="P3" s="6"/>
      <c r="Q3" s="6">
        <f t="shared" ref="Q3:Q18" si="1">SUM(I3:P3,C3:F3)</f>
        <v>0</v>
      </c>
      <c r="R3" s="6"/>
    </row>
    <row r="4" spans="1:18" ht="30" x14ac:dyDescent="0.25">
      <c r="A4" s="5">
        <v>2</v>
      </c>
      <c r="B4" s="5" t="s">
        <v>31</v>
      </c>
      <c r="C4" s="6"/>
      <c r="D4" s="6"/>
      <c r="E4" s="6"/>
      <c r="F4" s="6"/>
      <c r="G4" s="6"/>
      <c r="H4" s="6"/>
      <c r="I4" s="6">
        <f t="shared" si="0"/>
        <v>0</v>
      </c>
      <c r="J4" s="6"/>
      <c r="K4" s="6"/>
      <c r="L4" s="6">
        <v>1417.3</v>
      </c>
      <c r="M4" s="6"/>
      <c r="N4" s="6">
        <v>10</v>
      </c>
      <c r="O4" s="6"/>
      <c r="P4" s="6"/>
      <c r="Q4" s="6">
        <f t="shared" si="1"/>
        <v>1427.3</v>
      </c>
      <c r="R4" s="6">
        <v>1427.3</v>
      </c>
    </row>
    <row r="5" spans="1:18" x14ac:dyDescent="0.25">
      <c r="A5" s="5">
        <v>3</v>
      </c>
      <c r="B5" s="5" t="s">
        <v>32</v>
      </c>
      <c r="C5" s="6">
        <v>608</v>
      </c>
      <c r="D5" s="6"/>
      <c r="E5" s="6"/>
      <c r="F5" s="6"/>
      <c r="G5" s="6"/>
      <c r="H5" s="6"/>
      <c r="I5" s="6">
        <f t="shared" si="0"/>
        <v>0</v>
      </c>
      <c r="J5" s="6"/>
      <c r="K5" s="6"/>
      <c r="L5" s="6">
        <v>490</v>
      </c>
      <c r="M5" s="6">
        <v>35</v>
      </c>
      <c r="N5" s="6"/>
      <c r="O5" s="6"/>
      <c r="P5" s="6"/>
      <c r="Q5" s="6">
        <f t="shared" si="1"/>
        <v>1133</v>
      </c>
      <c r="R5" s="6">
        <v>1133</v>
      </c>
    </row>
    <row r="6" spans="1:18" ht="30" x14ac:dyDescent="0.25">
      <c r="A6" s="5">
        <v>4</v>
      </c>
      <c r="B6" s="5" t="s">
        <v>33</v>
      </c>
      <c r="C6" s="6"/>
      <c r="D6" s="6"/>
      <c r="E6" s="6"/>
      <c r="F6" s="6"/>
      <c r="G6" s="6"/>
      <c r="H6" s="6">
        <v>2524.7600000000002</v>
      </c>
      <c r="I6" s="6">
        <f t="shared" si="0"/>
        <v>2524.7600000000002</v>
      </c>
      <c r="J6" s="6">
        <v>3475</v>
      </c>
      <c r="K6" s="6"/>
      <c r="L6" s="6"/>
      <c r="M6" s="6"/>
      <c r="N6" s="6"/>
      <c r="O6" s="6"/>
      <c r="P6" s="6"/>
      <c r="Q6" s="6">
        <f t="shared" si="1"/>
        <v>5999.76</v>
      </c>
      <c r="R6" s="6">
        <v>5999.76</v>
      </c>
    </row>
    <row r="7" spans="1:18" ht="30" x14ac:dyDescent="0.25">
      <c r="A7" s="5">
        <v>5</v>
      </c>
      <c r="B7" s="5" t="s">
        <v>34</v>
      </c>
      <c r="C7" s="6"/>
      <c r="D7" s="6"/>
      <c r="E7" s="6"/>
      <c r="F7" s="6"/>
      <c r="G7" s="6"/>
      <c r="H7" s="6"/>
      <c r="I7" s="6">
        <f t="shared" si="0"/>
        <v>0</v>
      </c>
      <c r="J7" s="6"/>
      <c r="K7" s="6"/>
      <c r="L7" s="6"/>
      <c r="M7" s="6">
        <v>630</v>
      </c>
      <c r="N7" s="6"/>
      <c r="O7" s="6"/>
      <c r="P7" s="6"/>
      <c r="Q7" s="6">
        <f t="shared" si="1"/>
        <v>630</v>
      </c>
      <c r="R7" s="6">
        <v>630</v>
      </c>
    </row>
    <row r="8" spans="1:18" ht="30" x14ac:dyDescent="0.25">
      <c r="A8" s="5">
        <v>6</v>
      </c>
      <c r="B8" s="5" t="s">
        <v>35</v>
      </c>
      <c r="C8" s="6"/>
      <c r="D8" s="6"/>
      <c r="E8" s="6"/>
      <c r="F8" s="6"/>
      <c r="G8" s="6"/>
      <c r="H8" s="6">
        <v>73.77</v>
      </c>
      <c r="I8" s="6">
        <v>73.77</v>
      </c>
      <c r="J8" s="6"/>
      <c r="K8" s="6">
        <v>36.5</v>
      </c>
      <c r="L8" s="6">
        <v>1327.9</v>
      </c>
      <c r="M8" s="6">
        <v>147.54</v>
      </c>
      <c r="N8" s="6">
        <v>17</v>
      </c>
      <c r="O8" s="6"/>
      <c r="P8" s="6"/>
      <c r="Q8" s="6">
        <f t="shared" si="1"/>
        <v>1602.71</v>
      </c>
      <c r="R8" s="6">
        <v>1602.71</v>
      </c>
    </row>
    <row r="9" spans="1:18" x14ac:dyDescent="0.25">
      <c r="A9" s="5">
        <v>7</v>
      </c>
      <c r="B9" s="5" t="s">
        <v>36</v>
      </c>
      <c r="C9" s="6"/>
      <c r="D9" s="6"/>
      <c r="E9" s="6"/>
      <c r="F9" s="6">
        <v>98.5</v>
      </c>
      <c r="G9" s="6"/>
      <c r="H9" s="6"/>
      <c r="I9" s="6">
        <f t="shared" si="0"/>
        <v>0</v>
      </c>
      <c r="J9" s="6"/>
      <c r="K9" s="6"/>
      <c r="L9" s="6"/>
      <c r="M9" s="6">
        <v>34</v>
      </c>
      <c r="N9" s="6">
        <v>10</v>
      </c>
      <c r="O9" s="6">
        <v>4.8</v>
      </c>
      <c r="P9" s="6"/>
      <c r="Q9" s="6">
        <f t="shared" si="1"/>
        <v>147.30000000000001</v>
      </c>
      <c r="R9" s="6">
        <v>836.75</v>
      </c>
    </row>
    <row r="10" spans="1:18" x14ac:dyDescent="0.25">
      <c r="A10" s="5">
        <v>8</v>
      </c>
      <c r="B10" s="5" t="s">
        <v>37</v>
      </c>
      <c r="C10" s="6"/>
      <c r="D10" s="6"/>
      <c r="E10" s="6">
        <v>41</v>
      </c>
      <c r="F10" s="6">
        <v>14</v>
      </c>
      <c r="G10" s="6"/>
      <c r="H10" s="6"/>
      <c r="I10" s="6"/>
      <c r="J10" s="6"/>
      <c r="K10" s="6">
        <v>757.33500000000004</v>
      </c>
      <c r="L10" s="6"/>
      <c r="M10" s="6">
        <v>30.14</v>
      </c>
      <c r="N10" s="6">
        <v>6.4</v>
      </c>
      <c r="O10" s="6">
        <v>2.6</v>
      </c>
      <c r="P10" s="6"/>
      <c r="Q10" s="6">
        <f t="shared" si="1"/>
        <v>851.47500000000002</v>
      </c>
      <c r="R10" s="6">
        <v>872</v>
      </c>
    </row>
    <row r="11" spans="1:18" x14ac:dyDescent="0.25">
      <c r="A11" s="5">
        <v>9</v>
      </c>
      <c r="B11" s="7" t="s">
        <v>38</v>
      </c>
      <c r="C11" s="6"/>
      <c r="D11" s="6"/>
      <c r="E11" s="6"/>
      <c r="F11" s="6"/>
      <c r="G11" s="6"/>
      <c r="H11" s="6"/>
      <c r="I11" s="6">
        <f t="shared" si="0"/>
        <v>0</v>
      </c>
      <c r="J11" s="6"/>
      <c r="K11" s="6">
        <v>26.68</v>
      </c>
      <c r="L11" s="6"/>
      <c r="M11" s="6">
        <v>9.5</v>
      </c>
      <c r="N11" s="6"/>
      <c r="O11" s="6">
        <v>3</v>
      </c>
      <c r="P11" s="6">
        <v>29.96</v>
      </c>
      <c r="Q11" s="6">
        <f t="shared" si="1"/>
        <v>69.14</v>
      </c>
      <c r="R11" s="6">
        <v>39.174999999999997</v>
      </c>
    </row>
    <row r="12" spans="1:18" x14ac:dyDescent="0.25">
      <c r="A12" s="5">
        <v>11</v>
      </c>
      <c r="B12" s="5" t="s">
        <v>39</v>
      </c>
      <c r="C12" s="6"/>
      <c r="D12" s="6"/>
      <c r="E12" s="6">
        <v>2500</v>
      </c>
      <c r="F12" s="6">
        <v>1000</v>
      </c>
      <c r="G12" s="6"/>
      <c r="H12" s="6"/>
      <c r="I12" s="6">
        <f t="shared" si="0"/>
        <v>0</v>
      </c>
      <c r="J12" s="6"/>
      <c r="K12" s="6"/>
      <c r="L12" s="6"/>
      <c r="M12" s="6"/>
      <c r="N12" s="6"/>
      <c r="O12" s="6"/>
      <c r="P12" s="6"/>
      <c r="Q12" s="6">
        <f t="shared" si="1"/>
        <v>3500</v>
      </c>
      <c r="R12" s="6">
        <v>2400</v>
      </c>
    </row>
    <row r="13" spans="1:18" x14ac:dyDescent="0.25">
      <c r="A13" s="5">
        <v>12</v>
      </c>
      <c r="B13" s="5" t="s">
        <v>40</v>
      </c>
      <c r="C13" s="6"/>
      <c r="D13" s="6"/>
      <c r="E13" s="6"/>
      <c r="F13" s="6"/>
      <c r="G13" s="6"/>
      <c r="H13" s="6"/>
      <c r="I13" s="6">
        <f t="shared" si="0"/>
        <v>0</v>
      </c>
      <c r="J13" s="6"/>
      <c r="K13" s="6"/>
      <c r="L13" s="6"/>
      <c r="M13" s="6"/>
      <c r="N13" s="6"/>
      <c r="O13" s="6"/>
      <c r="P13" s="6"/>
      <c r="Q13" s="6">
        <f t="shared" si="1"/>
        <v>0</v>
      </c>
      <c r="R13" s="6"/>
    </row>
    <row r="14" spans="1:18" x14ac:dyDescent="0.25">
      <c r="A14" s="5">
        <v>13</v>
      </c>
      <c r="B14" s="7" t="s">
        <v>41</v>
      </c>
      <c r="C14" s="6"/>
      <c r="D14" s="6">
        <v>50</v>
      </c>
      <c r="E14" s="6"/>
      <c r="F14" s="6">
        <v>75.98</v>
      </c>
      <c r="G14" s="6"/>
      <c r="H14" s="6"/>
      <c r="I14" s="6">
        <f t="shared" si="0"/>
        <v>0</v>
      </c>
      <c r="J14" s="6"/>
      <c r="K14" s="6"/>
      <c r="L14" s="6"/>
      <c r="M14" s="6"/>
      <c r="N14" s="6"/>
      <c r="O14" s="6"/>
      <c r="P14" s="6"/>
      <c r="Q14" s="6">
        <f t="shared" si="1"/>
        <v>125.98</v>
      </c>
      <c r="R14" s="6"/>
    </row>
    <row r="15" spans="1:18" x14ac:dyDescent="0.25">
      <c r="A15" s="5">
        <v>14</v>
      </c>
      <c r="B15" s="5" t="s">
        <v>42</v>
      </c>
      <c r="C15" s="6"/>
      <c r="D15" s="6"/>
      <c r="E15" s="6"/>
      <c r="F15" s="6"/>
      <c r="G15" s="6"/>
      <c r="H15" s="6"/>
      <c r="I15" s="6">
        <f t="shared" si="0"/>
        <v>0</v>
      </c>
      <c r="J15" s="6"/>
      <c r="K15" s="6"/>
      <c r="L15" s="6"/>
      <c r="M15" s="6"/>
      <c r="N15" s="6"/>
      <c r="O15" s="6"/>
      <c r="P15" s="6"/>
      <c r="Q15" s="6">
        <f t="shared" si="1"/>
        <v>0</v>
      </c>
      <c r="R15" s="6"/>
    </row>
    <row r="16" spans="1:18" x14ac:dyDescent="0.25">
      <c r="A16" s="5">
        <v>15</v>
      </c>
      <c r="B16" s="5" t="s">
        <v>43</v>
      </c>
      <c r="C16" s="6">
        <v>75</v>
      </c>
      <c r="D16" s="6">
        <v>30</v>
      </c>
      <c r="E16" s="6"/>
      <c r="F16" s="6">
        <v>15</v>
      </c>
      <c r="G16" s="6"/>
      <c r="H16" s="6"/>
      <c r="I16" s="6">
        <f t="shared" si="0"/>
        <v>0</v>
      </c>
      <c r="J16" s="6"/>
      <c r="K16" s="6">
        <v>19.38</v>
      </c>
      <c r="L16" s="6"/>
      <c r="M16" s="6">
        <v>25.5</v>
      </c>
      <c r="N16" s="6">
        <v>62.5</v>
      </c>
      <c r="O16" s="6"/>
      <c r="P16" s="6"/>
      <c r="Q16" s="6">
        <f t="shared" si="1"/>
        <v>227.38</v>
      </c>
      <c r="R16" s="6">
        <v>267.38</v>
      </c>
    </row>
    <row r="17" spans="1:18" x14ac:dyDescent="0.25">
      <c r="A17" s="5">
        <v>17</v>
      </c>
      <c r="B17" s="5" t="s">
        <v>44</v>
      </c>
      <c r="C17" s="6"/>
      <c r="D17" s="6"/>
      <c r="E17" s="6"/>
      <c r="F17" s="6"/>
      <c r="G17" s="6"/>
      <c r="H17" s="6"/>
      <c r="I17" s="6">
        <f t="shared" si="0"/>
        <v>0</v>
      </c>
      <c r="J17" s="6"/>
      <c r="K17" s="6">
        <f>55.42+12.88+7.19+12.16+2.35+26.45+77.57</f>
        <v>194.01999999999998</v>
      </c>
      <c r="L17" s="6"/>
      <c r="M17" s="6"/>
      <c r="N17" s="6">
        <v>108.196</v>
      </c>
      <c r="O17" s="6"/>
      <c r="P17" s="6"/>
      <c r="Q17" s="6">
        <f t="shared" si="1"/>
        <v>302.21600000000001</v>
      </c>
      <c r="R17" s="6">
        <v>302.21600000000001</v>
      </c>
    </row>
    <row r="18" spans="1:18" x14ac:dyDescent="0.25">
      <c r="A18" s="5">
        <v>18</v>
      </c>
      <c r="B18" s="5" t="s">
        <v>45</v>
      </c>
      <c r="C18" s="6"/>
      <c r="D18" s="6"/>
      <c r="E18" s="6"/>
      <c r="F18" s="6"/>
      <c r="G18" s="6"/>
      <c r="H18" s="6"/>
      <c r="I18" s="6">
        <f t="shared" si="0"/>
        <v>0</v>
      </c>
      <c r="J18" s="6">
        <v>15</v>
      </c>
      <c r="K18" s="6">
        <v>38.915999999999997</v>
      </c>
      <c r="L18" s="6"/>
      <c r="M18" s="6">
        <v>1721.3</v>
      </c>
      <c r="N18" s="6">
        <v>20.282250000000001</v>
      </c>
      <c r="O18" s="6"/>
      <c r="P18" s="6"/>
      <c r="Q18" s="6">
        <f t="shared" si="1"/>
        <v>1795.4982499999999</v>
      </c>
      <c r="R18" s="6">
        <v>1759.9893999999999</v>
      </c>
    </row>
    <row r="19" spans="1:18" x14ac:dyDescent="0.25">
      <c r="A19" s="8"/>
      <c r="B19" s="8"/>
      <c r="C19" s="8">
        <f>SUM(C3:C18)</f>
        <v>683</v>
      </c>
      <c r="D19" s="8">
        <f t="shared" ref="D19:P19" si="2">SUM(D3:D18)</f>
        <v>80</v>
      </c>
      <c r="E19" s="8">
        <f t="shared" si="2"/>
        <v>2541</v>
      </c>
      <c r="F19" s="8">
        <f t="shared" si="2"/>
        <v>1203.48</v>
      </c>
      <c r="G19" s="8">
        <f t="shared" si="2"/>
        <v>0</v>
      </c>
      <c r="H19" s="8"/>
      <c r="I19" s="8">
        <f t="shared" si="2"/>
        <v>2598.5300000000002</v>
      </c>
      <c r="J19" s="8">
        <f t="shared" si="2"/>
        <v>3490</v>
      </c>
      <c r="K19" s="8">
        <f t="shared" si="2"/>
        <v>1072.8309999999999</v>
      </c>
      <c r="L19" s="8">
        <f t="shared" si="2"/>
        <v>3235.2</v>
      </c>
      <c r="M19" s="8">
        <f t="shared" si="2"/>
        <v>2632.98</v>
      </c>
      <c r="N19" s="8">
        <f t="shared" si="2"/>
        <v>234.37825000000001</v>
      </c>
      <c r="O19" s="8">
        <f t="shared" si="2"/>
        <v>10.4</v>
      </c>
      <c r="P19" s="8">
        <f t="shared" si="2"/>
        <v>29.96</v>
      </c>
      <c r="Q19" s="8">
        <f>SUM(Q3:Q18)</f>
        <v>17811.759249999999</v>
      </c>
      <c r="R19" s="8">
        <f>SUM(R3:R18)</f>
        <v>17270.2804</v>
      </c>
    </row>
  </sheetData>
  <mergeCells count="14">
    <mergeCell ref="G1:I1"/>
    <mergeCell ref="A1:A2"/>
    <mergeCell ref="B1:B2"/>
    <mergeCell ref="C1:C2"/>
    <mergeCell ref="D1:E1"/>
    <mergeCell ref="F1:F2"/>
    <mergeCell ref="P1:P2"/>
    <mergeCell ref="Q1:Q2"/>
    <mergeCell ref="J1:J2"/>
    <mergeCell ref="K1:K2"/>
    <mergeCell ref="L1:L2"/>
    <mergeCell ref="M1:M2"/>
    <mergeCell ref="N1:N2"/>
    <mergeCell ref="O1:O2"/>
  </mergeCells>
  <pageMargins left="0.7" right="0.7" top="0.75" bottom="0.75" header="0.3" footer="0.3"/>
  <pageSetup paperSize="5" scale="7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Kuldeep</dc:creator>
  <cp:lastModifiedBy>PIP</cp:lastModifiedBy>
  <cp:lastPrinted>2023-10-20T09:55:20Z</cp:lastPrinted>
  <dcterms:created xsi:type="dcterms:W3CDTF">2023-10-20T09:11:22Z</dcterms:created>
  <dcterms:modified xsi:type="dcterms:W3CDTF">2023-10-20T10:40:18Z</dcterms:modified>
</cp:coreProperties>
</file>