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mc:AlternateContent xmlns:mc="http://schemas.openxmlformats.org/markup-compatibility/2006">
    <mc:Choice Requires="x15">
      <x15ac:absPath xmlns:x15ac="http://schemas.microsoft.com/office/spreadsheetml/2010/11/ac" url="F:\1. PIP data\1. ALL PIPs\PIP 2022-24\2. Proposal\Karnataka PIP submission 2022-24\Sent to GoI\3. Post NPCC submission 24.03.2022\"/>
    </mc:Choice>
  </mc:AlternateContent>
  <xr:revisionPtr revIDLastSave="0" documentId="13_ncr:1_{93D8FACF-D2F7-452D-99CD-F8EC5020D530}" xr6:coauthVersionLast="47" xr6:coauthVersionMax="47" xr10:uidLastSave="{00000000-0000-0000-0000-000000000000}"/>
  <bookViews>
    <workbookView xWindow="-120" yWindow="-120" windowWidth="29040" windowHeight="15840" activeTab="2" xr2:uid="{00000000-000D-0000-FFFF-FFFF00000000}"/>
  </bookViews>
  <sheets>
    <sheet name="Sources of Funding" sheetId="6" r:id="rId1"/>
    <sheet name="Pool wise Summary" sheetId="5" r:id="rId2"/>
    <sheet name="Annexure-1 Budgeting format" sheetId="4" r:id="rId3"/>
    <sheet name="Annexure_Untied Funds" sheetId="3" r:id="rId4"/>
  </sheets>
  <definedNames>
    <definedName name="_xlnm._FilterDatabase" localSheetId="2" hidden="1">'Annexure-1 Budgeting format'!$A$5:$AC$210</definedName>
    <definedName name="_xlnm.Print_Area" localSheetId="2">'Annexure-1 Budgeting format'!$A$1:$AB$210</definedName>
    <definedName name="_xlnm.Print_Titles" localSheetId="2">'Annexure-1 Budgeting format'!$4:$5</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10" i="3" l="1"/>
  <c r="D10" i="3"/>
  <c r="E7" i="3"/>
  <c r="E14" i="3"/>
  <c r="D14" i="3"/>
  <c r="F68" i="4" l="1"/>
  <c r="G68" i="4"/>
  <c r="H68" i="4"/>
  <c r="I68" i="4"/>
  <c r="J68" i="4"/>
  <c r="K68" i="4"/>
  <c r="L68" i="4"/>
  <c r="M68" i="4"/>
  <c r="N68" i="4"/>
  <c r="O68" i="4"/>
  <c r="P68" i="4"/>
  <c r="Q68" i="4"/>
  <c r="R68" i="4"/>
  <c r="S68" i="4"/>
  <c r="T68" i="4"/>
  <c r="U68" i="4"/>
  <c r="F209" i="4" l="1"/>
  <c r="F158" i="4" l="1"/>
  <c r="G158" i="4"/>
  <c r="H158" i="4"/>
  <c r="I158" i="4"/>
  <c r="J158" i="4"/>
  <c r="K158" i="4"/>
  <c r="L158" i="4"/>
  <c r="H134" i="4"/>
  <c r="H93" i="4"/>
  <c r="C22" i="5" l="1"/>
  <c r="D22" i="5" l="1"/>
  <c r="D11" i="5" l="1"/>
  <c r="C11" i="5"/>
  <c r="G209" i="4" l="1"/>
  <c r="I209" i="4"/>
  <c r="J209" i="4"/>
  <c r="K209" i="4"/>
  <c r="Z209" i="4"/>
  <c r="F10" i="5" s="1"/>
  <c r="I10" i="5" s="1"/>
  <c r="Z158" i="4"/>
  <c r="F9" i="5" s="1"/>
  <c r="I9" i="5" s="1"/>
  <c r="Z134" i="4"/>
  <c r="Z93" i="4"/>
  <c r="F7" i="5" s="1"/>
  <c r="I7" i="5" s="1"/>
  <c r="Z68" i="4"/>
  <c r="F6" i="5" s="1"/>
  <c r="I6" i="5" s="1"/>
  <c r="X209" i="4"/>
  <c r="X158" i="4"/>
  <c r="X134" i="4"/>
  <c r="X93" i="4"/>
  <c r="X68" i="4"/>
  <c r="T209" i="4"/>
  <c r="B10" i="5" s="1"/>
  <c r="E10" i="5" s="1"/>
  <c r="T158" i="4"/>
  <c r="B9" i="5" s="1"/>
  <c r="E9" i="5" s="1"/>
  <c r="T134" i="4"/>
  <c r="B8" i="5" s="1"/>
  <c r="E8" i="5" s="1"/>
  <c r="T93" i="4"/>
  <c r="B7" i="5" s="1"/>
  <c r="E7" i="5" s="1"/>
  <c r="B6" i="5"/>
  <c r="E6" i="5" s="1"/>
  <c r="U209" i="4"/>
  <c r="U158" i="4"/>
  <c r="U134" i="4"/>
  <c r="U93" i="4"/>
  <c r="B17" i="5"/>
  <c r="M158" i="4"/>
  <c r="N158" i="4"/>
  <c r="O158" i="4"/>
  <c r="P158" i="4"/>
  <c r="Q158" i="4"/>
  <c r="R158" i="4"/>
  <c r="S158" i="4"/>
  <c r="Y158" i="4"/>
  <c r="AA158" i="4"/>
  <c r="F20" i="5" s="1"/>
  <c r="I20" i="5" s="1"/>
  <c r="Y68" i="4"/>
  <c r="AA209" i="4"/>
  <c r="F21" i="5" s="1"/>
  <c r="I21" i="5" s="1"/>
  <c r="Y209" i="4"/>
  <c r="S209" i="4"/>
  <c r="R209" i="4"/>
  <c r="Q209" i="4"/>
  <c r="P209" i="4"/>
  <c r="O209" i="4"/>
  <c r="N209" i="4"/>
  <c r="M209" i="4"/>
  <c r="L209" i="4"/>
  <c r="AA134" i="4"/>
  <c r="F19" i="5" s="1"/>
  <c r="I19" i="5" s="1"/>
  <c r="Y134" i="4"/>
  <c r="S134" i="4"/>
  <c r="R134" i="4"/>
  <c r="Q134" i="4"/>
  <c r="P134" i="4"/>
  <c r="O134" i="4"/>
  <c r="N134" i="4"/>
  <c r="M134" i="4"/>
  <c r="L134" i="4"/>
  <c r="K134" i="4"/>
  <c r="J134" i="4"/>
  <c r="I134" i="4"/>
  <c r="G134" i="4"/>
  <c r="F134" i="4"/>
  <c r="AA93" i="4"/>
  <c r="F18" i="5" s="1"/>
  <c r="I18" i="5" s="1"/>
  <c r="Y93" i="4"/>
  <c r="S93" i="4"/>
  <c r="R93" i="4"/>
  <c r="Q93" i="4"/>
  <c r="P93" i="4"/>
  <c r="O93" i="4"/>
  <c r="N93" i="4"/>
  <c r="M93" i="4"/>
  <c r="L93" i="4"/>
  <c r="K93" i="4"/>
  <c r="J93" i="4"/>
  <c r="I93" i="4"/>
  <c r="G93" i="4"/>
  <c r="F93" i="4"/>
  <c r="AA68" i="4"/>
  <c r="F17" i="5" s="1"/>
  <c r="B19" i="5" l="1"/>
  <c r="E19" i="5" s="1"/>
  <c r="B18" i="5"/>
  <c r="E18" i="5" s="1"/>
  <c r="B20" i="5"/>
  <c r="E20" i="5" s="1"/>
  <c r="B21" i="5"/>
  <c r="E21" i="5" s="1"/>
  <c r="I17" i="5"/>
  <c r="F22" i="5"/>
  <c r="I22" i="5" s="1"/>
  <c r="E17" i="5"/>
  <c r="X210" i="4"/>
  <c r="AA210" i="4"/>
  <c r="L210" i="4"/>
  <c r="Y210" i="4"/>
  <c r="G210" i="4"/>
  <c r="Z210" i="4"/>
  <c r="F8" i="5"/>
  <c r="B11" i="5"/>
  <c r="E11" i="5" s="1"/>
  <c r="S210" i="4"/>
  <c r="J210" i="4"/>
  <c r="P210" i="4"/>
  <c r="I210" i="4"/>
  <c r="M210" i="4"/>
  <c r="Q210" i="4"/>
  <c r="O210" i="4"/>
  <c r="R210" i="4"/>
  <c r="N210" i="4"/>
  <c r="K210" i="4"/>
  <c r="U210" i="4"/>
  <c r="T210" i="4"/>
  <c r="F210" i="4"/>
  <c r="B22" i="5" l="1"/>
  <c r="E22" i="5" s="1"/>
  <c r="F11" i="5"/>
  <c r="I11" i="5" s="1"/>
  <c r="I8" i="5"/>
</calcChain>
</file>

<file path=xl/sharedStrings.xml><?xml version="1.0" encoding="utf-8"?>
<sst xmlns="http://schemas.openxmlformats.org/spreadsheetml/2006/main" count="805" uniqueCount="638">
  <si>
    <t>Pool</t>
  </si>
  <si>
    <t>FMR Code</t>
  </si>
  <si>
    <t>Programme/ Theme</t>
  </si>
  <si>
    <t>S.No.</t>
  </si>
  <si>
    <t>Scheme/ Activity</t>
  </si>
  <si>
    <t>DBT</t>
  </si>
  <si>
    <t>Infrastructure - Civil works (I&amp;C)</t>
  </si>
  <si>
    <t>Drugs</t>
  </si>
  <si>
    <t>ASHA incentives</t>
  </si>
  <si>
    <t>Surveillance, Research, Review, Evaluation (SRRE)</t>
  </si>
  <si>
    <t>Total amount recommended by NPCC</t>
  </si>
  <si>
    <t>Total approved amount (ROP)</t>
  </si>
  <si>
    <t>Remarks of NPCC/ Ministry</t>
  </si>
  <si>
    <t>Total</t>
  </si>
  <si>
    <t>RCH Flexible Pool (including RI, IPPI, NIDDCP)</t>
  </si>
  <si>
    <t>RCH.1</t>
  </si>
  <si>
    <t>Maternal Health</t>
  </si>
  <si>
    <t>Village Health &amp; Nutrition Day (VHND)</t>
  </si>
  <si>
    <t>Pregnancy Registration and Ante-Natal Checkups</t>
  </si>
  <si>
    <t>Janani Shishu Suraksha Karyakram (JSSK) (excluding transport)</t>
  </si>
  <si>
    <t>Janani Shishu Suraksha Karyakram (JSSK) - transport</t>
  </si>
  <si>
    <t>Pradhan Mantri Surakshit Matritva Abhiyan (PMSMA)</t>
  </si>
  <si>
    <t>Surakshit Matritva Aashwasan (SUMAN)</t>
  </si>
  <si>
    <t>Midwifery</t>
  </si>
  <si>
    <t>Maternal Death Review</t>
  </si>
  <si>
    <t>Comprehensive Abortion Care</t>
  </si>
  <si>
    <t>PC &amp; PNDT Act</t>
  </si>
  <si>
    <t>MCH wings</t>
  </si>
  <si>
    <t>FRUs</t>
  </si>
  <si>
    <t>Labour Rooms (LDR + NBCCs)</t>
  </si>
  <si>
    <t>LaQshya</t>
  </si>
  <si>
    <t>Implementation of RCH Portal/ANMOL/MCTS</t>
  </si>
  <si>
    <t>Other MH Components</t>
  </si>
  <si>
    <t>Child Health</t>
  </si>
  <si>
    <t>Rashtriya Bal Swasthya Karyakram (RBSK)</t>
  </si>
  <si>
    <t>Child Death Review</t>
  </si>
  <si>
    <t>SAANS</t>
  </si>
  <si>
    <t>Other Child Health Components</t>
  </si>
  <si>
    <t>RCH.3</t>
  </si>
  <si>
    <t>Immunization</t>
  </si>
  <si>
    <t>RCH.4</t>
  </si>
  <si>
    <t>Adolescent Health</t>
  </si>
  <si>
    <t>Adolescent Friendly Health Clinics</t>
  </si>
  <si>
    <t>Weekly Iron Folic Supplement (WIFS)</t>
  </si>
  <si>
    <t>Peer Educator Programme</t>
  </si>
  <si>
    <t>Other Adolescent Health Components</t>
  </si>
  <si>
    <t>RCH.5</t>
  </si>
  <si>
    <t>Family Planning</t>
  </si>
  <si>
    <t>IUCD Insertion (PPIUCD and PAIUCD)</t>
  </si>
  <si>
    <t>ANTARA</t>
  </si>
  <si>
    <t>MPV(Mission Parivar Vikas)</t>
  </si>
  <si>
    <t>FPLMIS</t>
  </si>
  <si>
    <t>Other Family Planning Components</t>
  </si>
  <si>
    <t>RCH.6</t>
  </si>
  <si>
    <t>Nutrition</t>
  </si>
  <si>
    <t>National Deworming Day</t>
  </si>
  <si>
    <t>Nutritional Rehabilitation Centers (NRC)</t>
  </si>
  <si>
    <t>Vitamin A Supplementation</t>
  </si>
  <si>
    <t>Mother's Absolute Affection (MAA)</t>
  </si>
  <si>
    <t>Lactation Management Centers</t>
  </si>
  <si>
    <t>RCH.7</t>
  </si>
  <si>
    <t>National Iodine Deficiency Disorders Control Programme (NIDDCP)</t>
  </si>
  <si>
    <t>NDCP Flexi Pool</t>
  </si>
  <si>
    <t>Integrated Disease Surveillance Programme (IDSP)</t>
  </si>
  <si>
    <t>National Vector Borne Disease Control Programme (NVBDCP)</t>
  </si>
  <si>
    <t>Malaria</t>
  </si>
  <si>
    <t>Kala-azar</t>
  </si>
  <si>
    <t>AES/JE</t>
  </si>
  <si>
    <t>Dengue &amp; Chikungunya</t>
  </si>
  <si>
    <t>Lymphatic Filariasis</t>
  </si>
  <si>
    <t>National Leprosy Eradication Programme (NLEP)</t>
  </si>
  <si>
    <t>National Tuberculosis Elimination Programme (NTEP)</t>
  </si>
  <si>
    <t>National Viral Hepatitis Control Programme (NVHCP)</t>
  </si>
  <si>
    <t>National Rabies Control Programme (NRCP)</t>
  </si>
  <si>
    <t>Programme for Prevention and Control of Leptospirosis (PPCL)</t>
  </si>
  <si>
    <t>State specific Programme Interventions</t>
  </si>
  <si>
    <t>NCD Flexi Pool</t>
  </si>
  <si>
    <t>National Program for Control of Blindness and Vision Impairment (NPCB+VI)</t>
  </si>
  <si>
    <t>Mobile Ophthalmic Units</t>
  </si>
  <si>
    <t>Collection of eye balls by eye banks and eye donation centres</t>
  </si>
  <si>
    <t>Free spectacles to school children</t>
  </si>
  <si>
    <t>PPP</t>
  </si>
  <si>
    <t>Other NPCB+VI components</t>
  </si>
  <si>
    <t>National Mental Health Program (NMHP)</t>
  </si>
  <si>
    <t>National Programme for Health Care for the Elderly (NPHCE)</t>
  </si>
  <si>
    <t>National Tobacco Control Programme (NTCP)</t>
  </si>
  <si>
    <t>National Programme for Prevention and Control of Diabetes, Cardiovascular Disease and Stroke (NPCDCS)</t>
  </si>
  <si>
    <t>Pradhan Mantri National Dialysis Programme (PMNDP)</t>
  </si>
  <si>
    <t>National Program for Climate Change and Human Health (NPCCHH)</t>
  </si>
  <si>
    <t>National Oral health programme (NOHP)</t>
  </si>
  <si>
    <t>National Programme on palliative care (NPPC)</t>
  </si>
  <si>
    <t>National Programme for Prevention and Control of Fluorosis (NPPCF)</t>
  </si>
  <si>
    <t>National Programme for Prevention and Control of Deafness (NPPCD)</t>
  </si>
  <si>
    <t>National programme for Prevention and Management of Burn &amp; Injuries</t>
  </si>
  <si>
    <t>Health System Strengthening (HSS) - Urban</t>
  </si>
  <si>
    <t>Comprehensive Primary Healthcare (CPHC)</t>
  </si>
  <si>
    <t>Community Engagement</t>
  </si>
  <si>
    <t>MAS</t>
  </si>
  <si>
    <t>JAS</t>
  </si>
  <si>
    <t>RKS</t>
  </si>
  <si>
    <t>Other Community Engagement Components</t>
  </si>
  <si>
    <t>Public Health Institutions as per IPHS norms</t>
  </si>
  <si>
    <t>Quality Assurance</t>
  </si>
  <si>
    <t>Kayakalp</t>
  </si>
  <si>
    <t>Access</t>
  </si>
  <si>
    <t>Mobile Medical Units</t>
  </si>
  <si>
    <t>Innovation</t>
  </si>
  <si>
    <t>State specific Programme Innovations and Interventions</t>
  </si>
  <si>
    <t>Health System Strengthening (HSS) Rural</t>
  </si>
  <si>
    <t>HSS.1</t>
  </si>
  <si>
    <t>HSS.2</t>
  </si>
  <si>
    <t>Blood Services &amp; Disorders</t>
  </si>
  <si>
    <t>HSS.3</t>
  </si>
  <si>
    <t>HSS.4</t>
  </si>
  <si>
    <t>VHSNC</t>
  </si>
  <si>
    <t>HSS.5</t>
  </si>
  <si>
    <t>District Hospitals</t>
  </si>
  <si>
    <t>Sub-District Hospitals</t>
  </si>
  <si>
    <t>Community Health Centers</t>
  </si>
  <si>
    <t>Primary Health Centers</t>
  </si>
  <si>
    <t>Sub-Health Centers</t>
  </si>
  <si>
    <t>Other Infrastructure/Civil works/expansion etc.</t>
  </si>
  <si>
    <t>HSS.6</t>
  </si>
  <si>
    <t>Referral Transport</t>
  </si>
  <si>
    <t>Advance Life Saving Ambulances</t>
  </si>
  <si>
    <t>Basic Life Saving Ambulances</t>
  </si>
  <si>
    <t>Other Ambulances</t>
  </si>
  <si>
    <t>HSS.7</t>
  </si>
  <si>
    <t>Swacch Swasth Sarvatra</t>
  </si>
  <si>
    <t>HSS.8</t>
  </si>
  <si>
    <t>Other Initiatives to improve access</t>
  </si>
  <si>
    <t>Free Drugs Services Initiative</t>
  </si>
  <si>
    <t>Free Diagnostics Services Initiative</t>
  </si>
  <si>
    <t>Inventory management</t>
  </si>
  <si>
    <t>HRH</t>
  </si>
  <si>
    <t>Incentives under CPHC</t>
  </si>
  <si>
    <t>HSS.11</t>
  </si>
  <si>
    <t>Enhancing HR</t>
  </si>
  <si>
    <t>DNB/CPS courses for Medical doctors</t>
  </si>
  <si>
    <t>Technical Assistance</t>
  </si>
  <si>
    <t>HSS.13</t>
  </si>
  <si>
    <t>HSS.14</t>
  </si>
  <si>
    <t>IT interventions and systems</t>
  </si>
  <si>
    <t>Implementation of DVDMS</t>
  </si>
  <si>
    <t>eSanjeevani (OPD+HWC)</t>
  </si>
  <si>
    <t>Human Resource Information Systems (HRIS)</t>
  </si>
  <si>
    <t>Community Based  Care - HBNC &amp; HBYC</t>
  </si>
  <si>
    <t>Patient Transport Vehicle</t>
  </si>
  <si>
    <t>Other Community Engagements Components</t>
  </si>
  <si>
    <t>Comprehensive Grievance Redressal Mechanism</t>
  </si>
  <si>
    <t xml:space="preserve">Planning and Program Management </t>
  </si>
  <si>
    <t>Untied Grants</t>
  </si>
  <si>
    <t>Others including operating costs(OOC)</t>
  </si>
  <si>
    <t>Peritoneal Dialysis Services</t>
  </si>
  <si>
    <t>Blood collection and Transport Vans</t>
  </si>
  <si>
    <t>Other  Blood Services &amp; Disorders Components</t>
  </si>
  <si>
    <t xml:space="preserve"> Case detection and Management</t>
  </si>
  <si>
    <t xml:space="preserve"> DPMR Services: Reconstructive surgeries</t>
  </si>
  <si>
    <t>District Awards</t>
  </si>
  <si>
    <t>TB Harega Desh Jeetega Campaign</t>
  </si>
  <si>
    <t>Other NLEP Components</t>
  </si>
  <si>
    <t>HDU/ICU - Maternal Health</t>
  </si>
  <si>
    <t>Gender Based Violence &amp; Medico Legal Care For Survivors Victims of Sexual Violence</t>
  </si>
  <si>
    <t>Biomedical Equipment Management System and AERB</t>
  </si>
  <si>
    <t>Outreach activities</t>
  </si>
  <si>
    <t>Mapping of slums and vulnerable population</t>
  </si>
  <si>
    <t>Equipment (Including Furniture, Excluding Computers)</t>
  </si>
  <si>
    <t>IEC &amp; Printing</t>
  </si>
  <si>
    <t>Prevention</t>
  </si>
  <si>
    <t>Treatment</t>
  </si>
  <si>
    <t>Geriatric Care at DH</t>
  </si>
  <si>
    <t>Geriatric Care at CHC/SDH</t>
  </si>
  <si>
    <t>Free spectacles to others</t>
  </si>
  <si>
    <t>Tobacco Cessation</t>
  </si>
  <si>
    <t>NCD Clinics at DH</t>
  </si>
  <si>
    <t>NCD Clinics at CHC/SDH</t>
  </si>
  <si>
    <t>Implementation at CHC/SDH</t>
  </si>
  <si>
    <t>Implementation at DH</t>
  </si>
  <si>
    <t>Screening of Deafness</t>
  </si>
  <si>
    <t>Management of Deafness</t>
  </si>
  <si>
    <t>Support for Burn Units</t>
  </si>
  <si>
    <t>State specific Initiatives and Innovations</t>
  </si>
  <si>
    <t>Support for Emergency Trauma Care</t>
  </si>
  <si>
    <t>RBSK at Facility Level including District Early Intervention Centers (DEIC)</t>
  </si>
  <si>
    <t>School Health And Wellness Program under Ayushman Bharat</t>
  </si>
  <si>
    <t>Drug Sensitive TB (DSTB)</t>
  </si>
  <si>
    <t>Nikshay Poshan Yojana</t>
  </si>
  <si>
    <t>Latent TB Infection (LTBI)</t>
  </si>
  <si>
    <t>Drug Resistant TB(DRTB)</t>
  </si>
  <si>
    <t>Cataract Surgeries through facilities</t>
  </si>
  <si>
    <t>Cataract Surgeries through NGOs</t>
  </si>
  <si>
    <t>Grant in Aid for the health institutions, Eye Bank, NGO, Private Practioners</t>
  </si>
  <si>
    <t>Other NPCDCS Components</t>
  </si>
  <si>
    <t>Mobile Dental Units/Van</t>
  </si>
  <si>
    <t>Urban CHCs and Maternity Homes</t>
  </si>
  <si>
    <t>Urban PHCs</t>
  </si>
  <si>
    <t>Support for Blood Transfusion</t>
  </si>
  <si>
    <t>Screening for Blood Disorders</t>
  </si>
  <si>
    <t xml:space="preserve">Public Health Institutions as per IPHS norms 
</t>
  </si>
  <si>
    <t>State specific Programme Interventions and Innovations</t>
  </si>
  <si>
    <t>Remuneration for CHOs</t>
  </si>
  <si>
    <t>Costs for HR Recruitment and Outsourcing</t>
  </si>
  <si>
    <t>Remuneration for all NHM HR</t>
  </si>
  <si>
    <t>Incentives(Allowance, Incentives, staff welfare fund)</t>
  </si>
  <si>
    <t>Training Institutes and Skill Labs</t>
  </si>
  <si>
    <t>HSS.12</t>
  </si>
  <si>
    <t>HSS.10</t>
  </si>
  <si>
    <t xml:space="preserve">District Hospitals </t>
  </si>
  <si>
    <t>PHCs</t>
  </si>
  <si>
    <t>Sub Centres</t>
  </si>
  <si>
    <t>VHSC</t>
  </si>
  <si>
    <t>Others (please specify)</t>
  </si>
  <si>
    <t>Facility Level</t>
  </si>
  <si>
    <t>Budget</t>
  </si>
  <si>
    <t>CHCs/SDH</t>
  </si>
  <si>
    <t>NDCP.1</t>
  </si>
  <si>
    <t>NDCP.2</t>
  </si>
  <si>
    <t>NDCP.3</t>
  </si>
  <si>
    <t>NDCP.4</t>
  </si>
  <si>
    <t>NDCP.5</t>
  </si>
  <si>
    <t>NDCP.6</t>
  </si>
  <si>
    <t>NDCP.7</t>
  </si>
  <si>
    <t>HSS(U).1</t>
  </si>
  <si>
    <t>HSS(U).2</t>
  </si>
  <si>
    <t>HSS(U).3</t>
  </si>
  <si>
    <t>HSS(U).4</t>
  </si>
  <si>
    <t>HSS(U).5</t>
  </si>
  <si>
    <t>HSS(U).6</t>
  </si>
  <si>
    <t>HSS(U).7</t>
  </si>
  <si>
    <t>Quality Assurance Implementation &amp; Mera Aspataal</t>
  </si>
  <si>
    <t>Implementation of NRCP</t>
  </si>
  <si>
    <t>Implementation of NIDDCP</t>
  </si>
  <si>
    <t>Implementation of IDSP</t>
  </si>
  <si>
    <t>Implementation of PPCL</t>
  </si>
  <si>
    <t>NDCP.8</t>
  </si>
  <si>
    <t>Implementation of State specific Initiatives and Innovations</t>
  </si>
  <si>
    <t>Implementation of NPCCHH</t>
  </si>
  <si>
    <t>Implementation of NPPC</t>
  </si>
  <si>
    <t>Implementation of NPPCF</t>
  </si>
  <si>
    <t>Untied Fund</t>
  </si>
  <si>
    <t>HSS(U).8</t>
  </si>
  <si>
    <t>HSS(U).9</t>
  </si>
  <si>
    <t>HSS.9</t>
  </si>
  <si>
    <t>NCD.13</t>
  </si>
  <si>
    <t>NCD.12</t>
  </si>
  <si>
    <t>RCH.2</t>
  </si>
  <si>
    <t>RCH.8</t>
  </si>
  <si>
    <t>NCD.1</t>
  </si>
  <si>
    <t>NCD.2</t>
  </si>
  <si>
    <t>NCD.3</t>
  </si>
  <si>
    <t>NCD.4</t>
  </si>
  <si>
    <t>NCD.5</t>
  </si>
  <si>
    <t>NCD.6</t>
  </si>
  <si>
    <t>NCD.7</t>
  </si>
  <si>
    <t>NCD.8</t>
  </si>
  <si>
    <t>NCD.9</t>
  </si>
  <si>
    <t>NCD.10</t>
  </si>
  <si>
    <t>NCD.11</t>
  </si>
  <si>
    <r>
      <t xml:space="preserve">Diagnostics (Consumables, </t>
    </r>
    <r>
      <rPr>
        <b/>
        <sz val="11"/>
        <color theme="1"/>
        <rFont val="Calibri"/>
        <family val="2"/>
      </rPr>
      <t>PPP</t>
    </r>
    <r>
      <rPr>
        <b/>
        <sz val="11"/>
        <color rgb="FF000000"/>
        <rFont val="Calibri"/>
        <family val="2"/>
      </rPr>
      <t>, Sample Transport)</t>
    </r>
  </si>
  <si>
    <t>Janani Suraksha Yojana (JSY)</t>
  </si>
  <si>
    <t>Menstrual Hygiene Scheme (MHS)</t>
  </si>
  <si>
    <t>Sterilization - Female</t>
  </si>
  <si>
    <t>Sterilization - Male</t>
  </si>
  <si>
    <t>Anaemia Mukt Bharat</t>
  </si>
  <si>
    <t>Intensified Diarrhoea Control Fortnight</t>
  </si>
  <si>
    <t>Other Ophthalmic Interventions through facilities</t>
  </si>
  <si>
    <t>Other Ophthalmic Interventions through NGOs</t>
  </si>
  <si>
    <t>Implementation of District Mental Health Plan</t>
  </si>
  <si>
    <t>Haemodialysis Services</t>
  </si>
  <si>
    <t>State Specific Initiatives</t>
  </si>
  <si>
    <t>Budget for Procurement done by States</t>
  </si>
  <si>
    <t xml:space="preserve"> Capacity building incl. training</t>
  </si>
  <si>
    <t>Rural</t>
  </si>
  <si>
    <t>UCHC</t>
  </si>
  <si>
    <t>UPHC</t>
  </si>
  <si>
    <t>Urban</t>
  </si>
  <si>
    <t>Numbers</t>
  </si>
  <si>
    <t xml:space="preserve">Total </t>
  </si>
  <si>
    <t>NDCP Sub Total</t>
  </si>
  <si>
    <t>NCD Sub Total</t>
  </si>
  <si>
    <t>NUHM Sub Total</t>
  </si>
  <si>
    <t>HSS Sub Total</t>
  </si>
  <si>
    <t>GRAND TOTAL</t>
  </si>
  <si>
    <t>RCH Sub Total</t>
  </si>
  <si>
    <t>Reasons, if deviation more than +/- 10%</t>
  </si>
  <si>
    <t>Amount Proposed</t>
  </si>
  <si>
    <t>FY
2022-23</t>
  </si>
  <si>
    <t>FY
2023-24</t>
  </si>
  <si>
    <t>Pulse polio Campaign</t>
  </si>
  <si>
    <t>Annexure - 1: Budgeting format for FY 2022-23 and FY 2023-24</t>
  </si>
  <si>
    <t>Cardiac Care Unit (CCU/ICU) including STEMI</t>
  </si>
  <si>
    <t xml:space="preserve">Paediatric Care </t>
  </si>
  <si>
    <t>Facility Based New born Care</t>
  </si>
  <si>
    <t>Health System Strengthening (HSS) under NRHM</t>
  </si>
  <si>
    <t>NUHM Flexible Pool</t>
  </si>
  <si>
    <t>NDCP Flexible Pool (RNTCP, NVHCP, NVBDCP, NLEP, IDSP, NRCP, PPCL)</t>
  </si>
  <si>
    <t>NCD Flexible Pool (NPCB&amp;VI, NMHP, NPHCE, NTCP, NPCDCS, PMNDP, NPPCCHH)</t>
  </si>
  <si>
    <t xml:space="preserve">Total proposed amount </t>
  </si>
  <si>
    <t>Amount in Rs lakhs</t>
  </si>
  <si>
    <t>Tribal Sub Plan</t>
  </si>
  <si>
    <t>SC Sub Plan</t>
  </si>
  <si>
    <t>Budget Proposed</t>
  </si>
  <si>
    <t>Budget Approved</t>
  </si>
  <si>
    <t>General Sub Plan</t>
  </si>
  <si>
    <t>Sl. No</t>
  </si>
  <si>
    <t>Heads</t>
  </si>
  <si>
    <t>State Government (health budget other than NHM, including Medical Education)</t>
  </si>
  <si>
    <t>Central Government (including Medical Education/ PMSSY/ Tertiary care programme/ Pharmacology etc.)</t>
  </si>
  <si>
    <t>NACO</t>
  </si>
  <si>
    <t>Ministry of AYUSH</t>
  </si>
  <si>
    <t>Ministry of Tribal Affairs</t>
  </si>
  <si>
    <t>Ministry of Minority Affairs</t>
  </si>
  <si>
    <t>Ministry of Social Justice and Empowerment</t>
  </si>
  <si>
    <t>Member of Parliament Local Area Development Scheme (MPLADS)</t>
  </si>
  <si>
    <t>Ministry of Development of North Eastern Region</t>
  </si>
  <si>
    <t>The Border Area Development Programme (BADP)</t>
  </si>
  <si>
    <t>District Mineral Foundation Fund</t>
  </si>
  <si>
    <t>Fund from Development partners</t>
  </si>
  <si>
    <t>Fund from CSR</t>
  </si>
  <si>
    <t>Fund for Aspirational Districts</t>
  </si>
  <si>
    <t>Any Other residual head (Please specify…)</t>
  </si>
  <si>
    <t>PM-ABHIM</t>
  </si>
  <si>
    <t>15 FC Grant through LBs</t>
  </si>
  <si>
    <t>Total Budget (in Cr)</t>
  </si>
  <si>
    <t>Diagnostics</t>
  </si>
  <si>
    <t>HR and ASHA</t>
  </si>
  <si>
    <t>Planning &amp;  M &amp; E</t>
  </si>
  <si>
    <t>Others</t>
  </si>
  <si>
    <t xml:space="preserve">Equipment </t>
  </si>
  <si>
    <t>Surveillance, Research, Review, Evaluation</t>
  </si>
  <si>
    <t xml:space="preserve"> Training and Capacity building</t>
  </si>
  <si>
    <t>Area Specific Budget (in Cr)</t>
  </si>
  <si>
    <t>Geriatric Care at PHC/ SHC</t>
  </si>
  <si>
    <t>State remarks</t>
  </si>
  <si>
    <t xml:space="preserve">Community Based Intervention </t>
  </si>
  <si>
    <t>Drugs and supplies</t>
  </si>
  <si>
    <t>Family Planning Indemnity Scheme</t>
  </si>
  <si>
    <t>Poolwise summary</t>
  </si>
  <si>
    <t>Annexure : Untied Funds</t>
  </si>
  <si>
    <t xml:space="preserve">S.No. </t>
  </si>
  <si>
    <t>World Population Day and Vasectomy fortnight</t>
  </si>
  <si>
    <t>Wellness activities at HWCs- Urban</t>
  </si>
  <si>
    <t>Wellness activities at HWCs- Rural</t>
  </si>
  <si>
    <t>Eat Right Campaign</t>
  </si>
  <si>
    <t>Other Nutrition Components</t>
  </si>
  <si>
    <t xml:space="preserve">Blood Bank/BCSU/BSU/Thalassemia Day Care Centre </t>
  </si>
  <si>
    <t xml:space="preserve">Implementation of COTPA - 2003 </t>
  </si>
  <si>
    <t xml:space="preserve">Implementation of ToEFI guideline </t>
  </si>
  <si>
    <t>Health Management Information System (HMIS)</t>
  </si>
  <si>
    <t>Immunization including Mission Indradhanush</t>
  </si>
  <si>
    <t>Screening and Testing through facilities</t>
  </si>
  <si>
    <t>Screening and Testing through NGOs</t>
  </si>
  <si>
    <t>Development and operations of Health &amp; Wellness Centers - Urban</t>
  </si>
  <si>
    <t>Teleconsultation facilities at HWCs-Urban</t>
  </si>
  <si>
    <t>ASHA (including ASHA Certification and ASHA benefit package)</t>
  </si>
  <si>
    <t>Development and operations of Health &amp; Wellness Centers - Rural</t>
  </si>
  <si>
    <t>Teleconsultation facilities at HWCs-Rural</t>
  </si>
  <si>
    <t>CHO Mentoring</t>
  </si>
  <si>
    <t>FY 2022-23</t>
  </si>
  <si>
    <t>FY 2023-24</t>
  </si>
  <si>
    <t>Sub Plan (2022-2023)</t>
  </si>
  <si>
    <t xml:space="preserve">Total approved amount </t>
  </si>
  <si>
    <t>Sub Plan (2023-2024)</t>
  </si>
  <si>
    <t>New Work</t>
  </si>
  <si>
    <t>Amount in Rs. (Lakhs)</t>
  </si>
  <si>
    <t>Old / ongoing work</t>
  </si>
  <si>
    <r>
      <t>Central supplies (Kind grants)</t>
    </r>
    <r>
      <rPr>
        <sz val="11"/>
        <color rgb="FF000000"/>
        <rFont val="Calibri"/>
        <family val="2"/>
      </rPr>
      <t xml:space="preserve"> (To be provided by the PDs)</t>
    </r>
  </si>
  <si>
    <t>Planning &amp; M&amp;E</t>
  </si>
  <si>
    <t>Sources of Funding</t>
  </si>
  <si>
    <t>eVIN Operational Cost</t>
  </si>
  <si>
    <t>Renovation/Repair/Upgradation of facilities for IPHS/NQAS/MUSQAN/SUMAN Compliant</t>
  </si>
  <si>
    <t>SHSRC / ILC (Innovation &amp; Learning Centre)</t>
  </si>
  <si>
    <t xml:space="preserve">NUTRITION:
New Activity:  Capacity building incl. training : FY 2022-23 an amount of Rs. 28.53 lakh  and FY 2023-24 an amount of Rs. 29.69 for effective and efficient implementation of activities to address malnourishment and anemia in children, adolescent, ANCs and PNCs, a pool of trainer of trainers shall we established in the Department @ 110 batches for one day orientation of 3,300 CHOs / DHEOs with each batch capacity of 30 and @ 2 trainers for each batch it amounts to 220 TOTs to be trained at the State. These 220 TOTs would be trained in a batch of 55 each for one day each and hence trained in 4 batches in the State.                                                                    </t>
  </si>
  <si>
    <t>NLEP:
1. Capacity Building: a)For  FY 22-23 as per CLD directions physical training fresh and refresh trainings for Medical Officer, Health worker , CHO and DNT Team each batch consisting 45 members  and as per NHM training guidelines.                     Total budget Rs.93.19 Lakhs. FY 22-23 for Rs.93.19 lakhs. &amp; for FY 23-24 for Rs. 93.19 Lakhs.                                                                                                                                                                b)There are 182 taluks in our state &amp; 42000 ASHA are  working. we have planned atleast 1/2 of ASHA workers to be sensitized per year so 100 ashas per taluks was taken into account( Sensitization ASHA)@ Rs. 100/-.                                                                                                                                                                                Total Budget 20/- Lakhs. FY 22-23 for Rs.20 lakhs. &amp; for FY 23-24 for Rs. 20Lakhs.                                                                                                                                                                                                                                                                                                                                                         2. (a) IEC &amp; Printing: To create more awareness  through mass media   per unit cost per district increased.Continued activity. More budget is proposed  to undertake IEC activity through out  the year. So each districts required Rs.100000/-  and for state Rs.3.20 lakhs is proposed. total budget for IEC Rs. 34 Lakhs and FY 22-23 for Rs.34 lakhs. &amp; for FY 23-24 for Rs. 34 Lakhs                                                                           (b)for Printing: For printing formats for ABSULS and case cards based on NIKUSHT. Case detection survey ACD &amp; RS, HH Registers for ASHAs and annexures 1 to XII, referral slips and Certificates. Required each districts Rs. 100000/-. FY 22-23 for Rs.31 lakhs. &amp; for FY 23-24 for Rs. 15.50 Lakhs                                            3. Programme Management cost: Dlos review meeting, Travel expenses contractual staff, Pol for District and state and Office expenditure District and State,Consumable District  and state and Office equipment and Maintenance for state, and  others(include TA and DA for regular staff for activity field visit and also state workshop). FY 22-23 for Rs.122.45 lakhs. &amp; for FY 23-24 for Rs. 120.70Lakhs</t>
  </si>
  <si>
    <t>NLEP</t>
  </si>
  <si>
    <t xml:space="preserve">NLEP:
1.Continued  Activity:  DBT  8000/- for each RCS patients towards RCS for welfare allowancetotal no of cases 60.                                    FY 22-23 for Rs.4.80 lakhs. &amp; for FY 23-24 for Rs. 4.80 Lakhs.                                                                                                                                                                        2. Equipment: a) MCR Footwear for 8000 pairs for each Rs. 400/- Total budget for Rs. 32 lakhs                                                                                                                                                      b) Aids and appliance for patients under 31 districts each Rs. 20000/ &amp; Rs.15000 for FY 23-24-                                                                                      FY 22-23 for Rs.36.65 lakhs. &amp; for FY 23-24 for Rs. 38.20 Lakhs.                                                                                                                                                                                                                                                                                                                          4. 3. Others including operating costs(OOC): All districts conducting camps for to give awareness and to promote RCS patients,ulcer treatments etc., each district Rs.10000/- Total Budget Rs. 3.10 Lakhs and                                                                                                                                                                                                               Under Government support  for RCS per case Rs.5000/- total case 35 Nos.  total budget for Rs. 1.75 Lakhs                                 FY 22-23 for Rs.4.85 lakhs. &amp; for FY 23-24 for Rs. 4.85 Lakhs.   </t>
  </si>
  <si>
    <t>NLEP:
1.Mail Received from 21st Jan,22,As per GOI instructions, Under Silver Free Leprosy Certificate 8 Districts are selected  and each district Rs. 2 lakhs total budget Rs. 16 Lakhs .(Belgaum,Bellary,Bidar,Bijapur,Kodagu,Gulbarga,Bangalore(U),Uttara Kannada)</t>
  </si>
  <si>
    <t>NUTRITION</t>
  </si>
  <si>
    <t>RI</t>
  </si>
  <si>
    <t/>
  </si>
  <si>
    <t>CH:
Continued Activity: FY 2022-23
1. Rs.9.60 Lakhs proposed for Child Death Review Printing Formats.
2. Rs.90.17 Lakhs proposed for Child Death Review.
Continued Activity: FY 2023-24
1. Rs.9.60 lakhs proposed for Printing of CDR Formats.
2. Rs.90.17 Lakhs proposed for Child Death Review.</t>
  </si>
  <si>
    <t>CH:
Continued Activity: FY 2022-23
1. Rs.50.16 Lakhs proposed for Training of SAANS at District Level.
2. Rs.40.23 Lakhs proposed for IDCF Orientation for FY 2022-23. Grand Total = Rs.90.39 lakhs.
3. Rs.44.50 Lakhs proposed for Printing of IEC Materials and monitoring formats for IDCF.
Continued Activity: FY 2023-24
1. Rs.40.23 Lakhs proposed for IDCF Orientation.
3. Rs.44.50 Lakhs proposed for Printing of IEC Materials and monitoring formats for IDCF.</t>
  </si>
  <si>
    <t xml:space="preserve">CH:
Continued Activity:  FY 2022-23
1. Free Diagnostics for Sick infants under JSSK = Rs. 250.00 Lakhs.
2. JSSK drugs and consumables = Rs.500.00 Lakhs.
Continued Activity: FY 2023-24
1. Free Diagnostics for Sick infants under JSSK = Rs. 250.00 Lakhs  for FY 2023-24.
2. JSSK drugs and consumables = Rs.500.00 Lakhs  for FY 2023-24.
</t>
  </si>
  <si>
    <t>CH:
Continued Activity: FY 2022-23
1. Free Referral Transport - JSSK for Sick Infants = Rs. 76.63 Lakhs.
Continued Activity: FY 2023-24
1. Free Referral Transport - JSSK for Sick Infants = Rs. 76.63 Lakhs.</t>
  </si>
  <si>
    <t>CH</t>
  </si>
  <si>
    <t>NIDDCP</t>
  </si>
  <si>
    <t>NOHP</t>
  </si>
  <si>
    <t>NUHM</t>
  </si>
  <si>
    <r>
      <rPr>
        <sz val="11"/>
        <color rgb="FF000000"/>
        <rFont val="Calibri Light"/>
        <family val="2"/>
      </rPr>
      <t>RI:
Continued Activity: 
1. OOC: Rs. 600 lakh is proposed for FY 2022-23 and FY 2023-24 for Pulse polio programme. Number of migrant communities and construction sites have increased over the years. Hence budget for mobile and transit teams also to be increased cost of IEC materials has escalated over years. Hence we request to allot one booth for every 165 children. The target children revised to 66 lakhs(0-5 years) as per revised district microplans.</t>
    </r>
    <r>
      <rPr>
        <b/>
        <sz val="11"/>
        <color rgb="FF000000"/>
        <rFont val="Calibri Light"/>
        <family val="2"/>
      </rPr>
      <t xml:space="preserve">
</t>
    </r>
    <r>
      <rPr>
        <b/>
        <u/>
        <sz val="11"/>
        <color rgb="FFFF0000"/>
        <rFont val="Calibri Light"/>
        <family val="2"/>
      </rPr>
      <t xml:space="preserve">Committed budget for FY 2022-23: </t>
    </r>
    <r>
      <rPr>
        <sz val="11"/>
        <color rgb="FFFF0000"/>
        <rFont val="Calibri Light"/>
        <family val="2"/>
      </rPr>
      <t>Amount of Rs 523.23 has been approved for FY 2021-22. Rs. 497.03 has been allocated to districts. State IEC activity for Pulse Polio is completed. Bill is awaited for payment. Hence Rs. 6.2 lakh is comitted for FY 2022-23.</t>
    </r>
  </si>
  <si>
    <r>
      <t xml:space="preserve">RI:
FY 2022-23: </t>
    </r>
    <r>
      <rPr>
        <sz val="11"/>
        <color rgb="FF000000"/>
        <rFont val="Calibri Light"/>
        <family val="2"/>
      </rPr>
      <t xml:space="preserve">Proposed Rs.429.26 lakh for operational cost of eVIN (Human resource with mobility support, Operational cost of eVIN, eVIN trainings and UNDP operational and managemnet cost)
</t>
    </r>
    <r>
      <rPr>
        <b/>
        <sz val="11"/>
        <color rgb="FF000000"/>
        <rFont val="Calibri Light"/>
        <family val="2"/>
      </rPr>
      <t xml:space="preserve">FY 2023-24: </t>
    </r>
    <r>
      <rPr>
        <sz val="11"/>
        <color rgb="FF000000"/>
        <rFont val="Calibri Light"/>
        <family val="2"/>
      </rPr>
      <t xml:space="preserve">Proposed Rs.459.3 lakh for operational cost of eVIN (Human resource with mobility support, Operational cost of eVIN, eVIN trainings and UNDP operational and managemnet cost)
</t>
    </r>
    <r>
      <rPr>
        <sz val="11"/>
        <color rgb="FFFF0000"/>
        <rFont val="Calibri Light"/>
        <family val="2"/>
      </rPr>
      <t xml:space="preserve">
</t>
    </r>
    <r>
      <rPr>
        <b/>
        <u/>
        <sz val="11"/>
        <color rgb="FFFF0000"/>
        <rFont val="Calibri Light"/>
        <family val="2"/>
      </rPr>
      <t>Comitted budget for FY 2022-23:</t>
    </r>
    <r>
      <rPr>
        <sz val="11"/>
        <color rgb="FFFF0000"/>
        <rFont val="Calibri Light"/>
        <family val="2"/>
      </rPr>
      <t xml:space="preserve"> Approved amount of 384.01 for FY 2021-22 to be paid to UNDP against expenditure incurred. The expenditure bill is awaited from UNDP for payment. Hence Rs. 384.01 lakh is committed for FY 2022-23.</t>
    </r>
  </si>
  <si>
    <r>
      <t xml:space="preserve">NUTRITION:
Continued Activity : Budget for Procurement done by States : FY 2022-23 an amount of Rs. 270.56 lakh for estimated 73,75,927 children 0- 5 years age is proposed for procurement of Vitamin 'A' Syrup @ Rs. 107.00 per 100 ml bottle, inclusive of 2% admin charges to KSMSCL. Similary FY 2023-24 for estimated 75,07,978 an amount of Rs. 287.03 lakh for proposed for procurement of Vitamin 'A' Syrup @ Rs. 112.35 per 100 ml bottle (5% enhancement to FY 2022-23) inclusive of 2% admin charges to KSMSCL.inclusive of 2% admin charges to KSMSCL. (Annexure - 1 attached)                                                                                                                                                </t>
    </r>
    <r>
      <rPr>
        <b/>
        <sz val="11"/>
        <color rgb="FFFF0000"/>
        <rFont val="Calibri Light"/>
        <family val="2"/>
      </rPr>
      <t xml:space="preserve">Committed: FY 2021-22 KSMSCL have issued PO dated 13.12.2021 for an amount of 164.69 + 2% admin charges = 167.99 lakhs. For remaining 50,000 bottles at the same price (as per procurement committee) if needed can be procured for which an amount of 45.35 lakhs may be needed (which is inclusive of 2% admin charges) so the total committed amount is 167.99 + 45.35 = 213.34 lakhs . </t>
    </r>
  </si>
  <si>
    <r>
      <rPr>
        <b/>
        <u/>
        <sz val="11"/>
        <color rgb="FF000000"/>
        <rFont val="Calibri Light"/>
        <family val="2"/>
      </rPr>
      <t>For FY 2022-23</t>
    </r>
    <r>
      <rPr>
        <sz val="11"/>
        <color rgb="FF000000"/>
        <rFont val="Calibri Light"/>
        <family val="2"/>
      </rPr>
      <t xml:space="preserve">:Total Budget Proposed under Immunization including Mission Indradhanush is Rs. 2410.25 lakh
1. Under Civil works: Construction of New District vaccine store is Rs. 125 lakhs.
2. Under Diagnostics Red/Black plastic bags, Belach, Hypochlorite solution is Rs. 57.72
3. Immunization training under capacity building is Rs. 68.33 lakhs.
4. ASHA incentives under Immunization is Rs. 1231.67 lakhs.
5. OOC includes Focus on slums and underserved areas, Alternative vaccine delivery, POL for vaccine delivery, cold chain maintenance is Rs. 330.97 lakhs.
6. IEC and Printing of tally sheets, Immunization cards Rs. 334.78 lakhs.
7. Planning and M&amp;E includes Mobility support, Review meetings is Rs. 216 lakhs 
8. Under SRREEnvironmental and VPD Surveillance is Rs. 46 lakhs.
New Activity: Proposed for JE vaccination campaign for Bagalkote, Kalburgi, Gadag, Haveri , Udupi, Tumkur, Hassan, Dakshina Kannada, Ramanagara and Yadgiri. Total budget proposed 299.85 lakhs.
</t>
    </r>
    <r>
      <rPr>
        <b/>
        <sz val="11"/>
        <color rgb="FF000000"/>
        <rFont val="Calibri Light"/>
        <family val="2"/>
      </rPr>
      <t xml:space="preserve">
</t>
    </r>
    <r>
      <rPr>
        <b/>
        <u/>
        <sz val="11"/>
        <color rgb="FF000000"/>
        <rFont val="Calibri Light"/>
        <family val="2"/>
      </rPr>
      <t>For FY 2023-24:</t>
    </r>
    <r>
      <rPr>
        <sz val="11"/>
        <color rgb="FF000000"/>
        <rFont val="Calibri Light"/>
        <family val="2"/>
      </rPr>
      <t xml:space="preserve"> Total Budget Proposed under Immunization including Mission Indradhanush is Rs. 2411.77 lakhs:
1. Under Civil works Construction of New District vaccine store is Rs. 125 lakhs.
2. Under Diagnostics Red/Black plastic bags, Belach, Hypochlorite solution is Rs. 57.72
3. Under capacity building Immunization training is Rs. 68.33 lakhs.
4. ASHA incentives under Immunization is Rs. 1231.67 lakhs.
5. OOC includes Focus on slums and underserved areas, Alternative vaccine delivery, POL for vaccine delivery, cold chain maintenance is Rs.332.47 lakhs.
6. IEC and Printing of tally sheets, Immunization cards Rs. 334.78 lakhs.
7. Planning and M&amp;E includes Mobility support, Review meetings is Rs. 215.8 lakhs 
8. Environmental and VPD Surveillance under SRRE is Rs. 46 lakhs.
</t>
    </r>
    <r>
      <rPr>
        <b/>
        <u/>
        <sz val="11"/>
        <color rgb="FFFF0000"/>
        <rFont val="Calibri Light"/>
        <family val="2"/>
      </rPr>
      <t xml:space="preserve">Committed budget for FY 2022-23:1. </t>
    </r>
    <r>
      <rPr>
        <sz val="11"/>
        <color rgb="FFFF0000"/>
        <rFont val="Calibri Light"/>
        <family val="2"/>
      </rPr>
      <t>.
1. Under IEC: Budget Rs. 50 lakh is approved in main RoP 2021-22 and Rs. 140 lakhs is approved in Supplementary RoP for FY 2021-22. Work order has been given to undertake IEC activities, some activities completed and payment made, others ongoing during January to March 2022. Activity will be completed by the end of March 2022. Rs. 45.78 lakh expenditure incurred till Feb 2022. Hence amount of Rs. 144.22 lakhs is committed. 
2. Under OOC: Budget Rs. 10 lakhs is comitted for QMS for AEFI Surveillance activities is approved for Bangalore Urban, BBMP and Mandya districts. Only Mandya district has initiated the activity and  will be completed in first quarter of 2022-23. BBMP and Bangalore Urban has been dropped as activity has not been initiated.</t>
    </r>
  </si>
  <si>
    <r>
      <rPr>
        <b/>
        <u val="double"/>
        <sz val="11"/>
        <color rgb="FF000000"/>
        <rFont val="Calibri Light"/>
        <family val="2"/>
      </rPr>
      <t>NOHP:
For FY 2022-23: Total budget Proposed is 95.85Lakhs.</t>
    </r>
    <r>
      <rPr>
        <b/>
        <sz val="11"/>
        <color rgb="FF000000"/>
        <rFont val="Calibri Light"/>
        <family val="2"/>
      </rPr>
      <t xml:space="preserve">
1.Equipments :- </t>
    </r>
    <r>
      <rPr>
        <sz val="11"/>
        <color rgb="FF000000"/>
        <rFont val="Calibri Light"/>
        <family val="2"/>
      </rPr>
      <t>[Dental chair (FMR-5.1.1.2.2)- Grant in Aid for strengthening Dental Units at 1 Taluka Hospital-Jewargi (Gulbarga) @ 5 Lakhs and CHC,Vijayapura (Bangalore Rural) @ 3 Lakhs,</t>
    </r>
    <r>
      <rPr>
        <b/>
        <sz val="11"/>
        <color rgb="FF000000"/>
        <rFont val="Calibri Light"/>
        <family val="2"/>
      </rPr>
      <t xml:space="preserve"> Total amount of Rs. 8 Lakhs is Proposed.] +                                                                                                                                                                          2. Diagnostics:-  Total amount proposed Rs. 18.45 lakhs:
 </t>
    </r>
    <r>
      <rPr>
        <sz val="11"/>
        <color rgb="FF000000"/>
        <rFont val="Calibri Light"/>
        <family val="2"/>
      </rPr>
      <t xml:space="preserve">[NOHP Consumables(FMR-6.2.10.1) - To Procure Dental Consumables @75,000/District Hospital  for total of 19 facilities an amount is 14.25 lks + Dental Chair Equipments (FMR-6.1.1.12.1)- State is proposing to upgrade the manual Dental Radiograph Units to Digital Dental Radiographic Units to reduce the patient radiation dose and increase the quality of Dental treatment @ 250000 for  KC General Hospital (Bangalore Urban) 2.5 lks + Lab Equipments (FMR-6.1.1.12.2) -State Is proposing for procurement, and  replacement of equipments, Dental kits, and  Other miscellaneous items at Functional District Dental Labs @ 10,000/- per facility at 17 facilities total amount is 1.7 lks] </t>
    </r>
    <r>
      <rPr>
        <b/>
        <sz val="11"/>
        <color rgb="FF000000"/>
        <rFont val="Calibri Light"/>
        <family val="2"/>
      </rPr>
      <t xml:space="preserve">+                                                                                                                                                                                        3. Capacity Buiding;-  </t>
    </r>
    <r>
      <rPr>
        <sz val="11"/>
        <color rgb="FF000000"/>
        <rFont val="Calibri Light"/>
        <family val="2"/>
      </rPr>
      <t xml:space="preserve">[A) Oral Health Workshop and systematic interactive session for Dental Health Officers at 4 Divisions @ 2.5 Lakhs per Division . An total amount of 10 Lakhs  per annum                                                                                                                                            B) Promotional activity and Miscellaneous activity  on World Oral Health Day at District level @ 20000 per District/annum. Total amount of 16 lakhs is Proposed.] + NEW Activity:                                                                                                                  </t>
    </r>
    <r>
      <rPr>
        <b/>
        <sz val="11"/>
        <color rgb="FF000000"/>
        <rFont val="Calibri Light"/>
        <family val="2"/>
      </rPr>
      <t xml:space="preserve">4. IEC &amp; printing- </t>
    </r>
    <r>
      <rPr>
        <sz val="11"/>
        <color rgb="FF000000"/>
        <rFont val="Calibri Light"/>
        <family val="2"/>
      </rPr>
      <t xml:space="preserve">Printing @ District Level (FMR-12.4.10) - Printing of Patient Educational material, Registers and Referral Forms in local laungage at District Level Total amount is 3 Lks +                                                                                                                                                                                                                                                                </t>
    </r>
    <r>
      <rPr>
        <b/>
        <sz val="11"/>
        <color rgb="FF000000"/>
        <rFont val="Calibri Light"/>
        <family val="2"/>
      </rPr>
      <t>5. Planing &amp; M&amp;E;-</t>
    </r>
    <r>
      <rPr>
        <sz val="11"/>
        <color rgb="FF000000"/>
        <rFont val="Calibri Light"/>
        <family val="2"/>
      </rPr>
      <t xml:space="preserve">[NOHP Mobility Support (FMR-16.1.3.1.21) -  A.State is Proposing Mobility Support for 4 NOHP Divisional Officers @ 30000 per month, per Division.  B. Mobility Support for 30 NOHP District Programme officers @ Rs 10000 per month, per District Total amount is 50.4 lks].     </t>
    </r>
    <r>
      <rPr>
        <b/>
        <sz val="11"/>
        <color rgb="FF000000"/>
        <rFont val="Calibri Light"/>
        <family val="2"/>
      </rPr>
      <t xml:space="preserve">                                                                                                                                                                                                               </t>
    </r>
    <r>
      <rPr>
        <b/>
        <u val="double"/>
        <sz val="11"/>
        <color rgb="FF000000"/>
        <rFont val="Calibri Light"/>
        <family val="2"/>
      </rPr>
      <t>For FY 2023-24;Total budget Proposed is 107 Lakhs</t>
    </r>
    <r>
      <rPr>
        <b/>
        <sz val="11"/>
        <color rgb="FF000000"/>
        <rFont val="Calibri Light"/>
        <family val="2"/>
      </rPr>
      <t xml:space="preserve">.                                                                                                                                                                                                 1.Equipments :- </t>
    </r>
    <r>
      <rPr>
        <sz val="11"/>
        <color rgb="FF000000"/>
        <rFont val="Calibri Light"/>
        <family val="2"/>
      </rPr>
      <t>[Dental chair (FMR-5.1.1.2.2)- Grant in Aid for strengthening Dental Units at 2 Taluka Hospital-Lingasuru (Raichur) Tarikere (Chikkamagaluru)  @ 5 Lakhs, and 3 CHC- Malkhed, Mudol (Gulbarga) and Sirigere (Chitradurga). @ 3 Lakhs. Total amount of Rs.</t>
    </r>
    <r>
      <rPr>
        <b/>
        <sz val="11"/>
        <color rgb="FF000000"/>
        <rFont val="Calibri Light"/>
        <family val="2"/>
      </rPr>
      <t xml:space="preserve"> 19 Lakhs is Proposed. </t>
    </r>
    <r>
      <rPr>
        <sz val="11"/>
        <color rgb="FF000000"/>
        <rFont val="Calibri Light"/>
        <family val="2"/>
      </rPr>
      <t xml:space="preserve">] +  </t>
    </r>
    <r>
      <rPr>
        <b/>
        <sz val="11"/>
        <color rgb="FF000000"/>
        <rFont val="Calibri Light"/>
        <family val="2"/>
      </rPr>
      <t xml:space="preserve">                                                                                                                                   2. Diagnostics:-  </t>
    </r>
    <r>
      <rPr>
        <sz val="11"/>
        <color rgb="FF000000"/>
        <rFont val="Calibri Light"/>
        <family val="2"/>
      </rPr>
      <t>[NOHP Consumables(FMR-6.2.10.1) - To Procure Dental Consumables @75,000/District Hospital  for total of 19 facilities an amount is 14.25 lks + Dental Chair Equipments (FMR-6.1.1.12.1)- State is proposing to upgrade the manual Dental Radiograph Units to Digital Dental Radiographic Units to reduce the patient radiation dose and increase the quality of Dental treatment @ 250000 for for CV Raman Hospital (Bangalore Urban)  2.5 lks</t>
    </r>
    <r>
      <rPr>
        <b/>
        <sz val="11"/>
        <color rgb="FF000000"/>
        <rFont val="Calibri Light"/>
        <family val="2"/>
      </rPr>
      <t xml:space="preserve"> +</t>
    </r>
    <r>
      <rPr>
        <sz val="11"/>
        <color rgb="FF000000"/>
        <rFont val="Calibri Light"/>
        <family val="2"/>
      </rPr>
      <t xml:space="preserve"> Lab Equipments (FMR-6.1.1.12.2) -State Is proposing for procurement, and  replacement of equipments, Dental kits, and  Other miscellaneous items at Functional District Dental Labs @ 10,000/- per facility at 17 facilities toytal amount is 1.7 lks] + </t>
    </r>
    <r>
      <rPr>
        <b/>
        <sz val="11"/>
        <color rgb="FF000000"/>
        <rFont val="Calibri Light"/>
        <family val="2"/>
      </rPr>
      <t xml:space="preserve">                                                                                                                                                                                      3. Capacity Buiding;- </t>
    </r>
    <r>
      <rPr>
        <sz val="11"/>
        <color rgb="FF000000"/>
        <rFont val="Calibri Light"/>
        <family val="2"/>
      </rPr>
      <t xml:space="preserve"> [A) Oral Health Workshop and systematic interactive session for Dental Health Officers at 4 Divisions @ 2.5 Lakhs per Division . An total amount of 10 Lakhs  per annum B) Promotional activity and Miscellaneous activity  on World Oral Health Day at District level @ 20000 per District/annum. Total amount of 16 lakhs is Proposed.] + </t>
    </r>
    <r>
      <rPr>
        <b/>
        <sz val="11"/>
        <color rgb="FF000000"/>
        <rFont val="Calibri Light"/>
        <family val="2"/>
      </rPr>
      <t xml:space="preserve">                                                                                                                                                                                                                                                   4. IEC &amp; printing- </t>
    </r>
    <r>
      <rPr>
        <sz val="11"/>
        <color rgb="FF000000"/>
        <rFont val="Calibri Light"/>
        <family val="2"/>
      </rPr>
      <t xml:space="preserve">Printing @ District Level (FMR-12.4.10) - Printing of Patient Educational material, Registers and Referral Forms in local laungage at District Level Total amount is 3 Lks +       </t>
    </r>
    <r>
      <rPr>
        <b/>
        <sz val="11"/>
        <color rgb="FF000000"/>
        <rFont val="Calibri Light"/>
        <family val="2"/>
      </rPr>
      <t xml:space="preserve">                                                                                                                                                                                                                                                          5. Planing &amp; M&amp;E;</t>
    </r>
    <r>
      <rPr>
        <sz val="11"/>
        <color rgb="FF000000"/>
        <rFont val="Calibri Light"/>
        <family val="2"/>
      </rPr>
      <t xml:space="preserve">-[NOHP Mobility Support (FMR-16.1.3.1.21) -  A.State is Proposing Mobility Support for 4 NOHP Divisional Officers @ 30000 per month, per Division.  B. Mobility Support for 30 NOHP District Programme officers @ Rs 10000 per month, per District Total amount is 50.4 lks].                                                                                                                                                        </t>
    </r>
    <r>
      <rPr>
        <b/>
        <u val="double"/>
        <sz val="11"/>
        <color rgb="FFFF0000"/>
        <rFont val="Calibri Light"/>
        <family val="2"/>
      </rPr>
      <t>Comitted Budget For the FY 2022-23</t>
    </r>
    <r>
      <rPr>
        <u val="double"/>
        <sz val="11"/>
        <color rgb="FFFF0000"/>
        <rFont val="Calibri Light"/>
        <family val="2"/>
      </rPr>
      <t>,</t>
    </r>
    <r>
      <rPr>
        <b/>
        <u val="double"/>
        <sz val="11"/>
        <color rgb="FFFF0000"/>
        <rFont val="Calibri Light"/>
        <family val="2"/>
      </rPr>
      <t xml:space="preserve"> total budget Comitted is 61 Lakhs</t>
    </r>
    <r>
      <rPr>
        <b/>
        <sz val="11"/>
        <color rgb="FFFF0000"/>
        <rFont val="Calibri Light"/>
        <family val="2"/>
      </rPr>
      <t>.</t>
    </r>
    <r>
      <rPr>
        <sz val="11"/>
        <color rgb="FFFF0000"/>
        <rFont val="Calibri Light"/>
        <family val="2"/>
      </rPr>
      <t xml:space="preserve">                                                                         </t>
    </r>
    <r>
      <rPr>
        <b/>
        <sz val="11"/>
        <color rgb="FFFF0000"/>
        <rFont val="Calibri Light"/>
        <family val="2"/>
      </rPr>
      <t>1.Equipments :-</t>
    </r>
    <r>
      <rPr>
        <sz val="11"/>
        <color rgb="FFFF0000"/>
        <rFont val="Calibri Light"/>
        <family val="2"/>
      </rPr>
      <t xml:space="preserve"> [Dental chair (FMR5.1.1.2.2 Total amount approved in the FY 2021-22 is 24)-Tender process complete and Payment of due 24 Lks ] +                                                                                                                                                                                                   </t>
    </r>
    <r>
      <rPr>
        <b/>
        <sz val="11"/>
        <color rgb="FFFF0000"/>
        <rFont val="Calibri Light"/>
        <family val="2"/>
      </rPr>
      <t>2.Diagnostics:</t>
    </r>
    <r>
      <rPr>
        <sz val="11"/>
        <color rgb="FFFF0000"/>
        <rFont val="Calibri Light"/>
        <family val="2"/>
      </rPr>
      <t>-  [NOHP Consumables(FMR-6.2.10.1 Total amount approvrd in the FY 2021-22 is 112.4 Lakhs) - expected Expenditure till march is 64.35 and the remaining amount of 34.5 lks is commited for the Fy 2022-23 + Dental Chair Equipments (FMR-6.1.1.12.1 Total amount approved in the FY 2021-22 is 2.5lakhs)-Tender process complete and Payment of due for 2.5 Lakhs]</t>
    </r>
  </si>
  <si>
    <r>
      <rPr>
        <b/>
        <u val="double"/>
        <sz val="11"/>
        <color rgb="FF000000"/>
        <rFont val="Calibri Light"/>
        <family val="2"/>
      </rPr>
      <t>NOHP:
For FY 2022-23: Total budget Proposed is 156.5Lakhs</t>
    </r>
    <r>
      <rPr>
        <b/>
        <sz val="11"/>
        <color rgb="FF000000"/>
        <rFont val="Calibri Light"/>
        <family val="2"/>
      </rPr>
      <t xml:space="preserve">.                                                                                                                                                                                                       1.Diagnostics:- </t>
    </r>
    <r>
      <rPr>
        <sz val="11"/>
        <color rgb="FF000000"/>
        <rFont val="Calibri Light"/>
        <family val="2"/>
      </rPr>
      <t xml:space="preserve">[ NOHP Consumables(FMR-6.2.10.1) -To Procure Dental Consumables 50,000/-Taluka Hospital and 30,000/-For CHCs.totally 348 facilities will be covered at an total amount of 134 lks + Dental Chair Equipments (FMR-6.1.1.12.1)-To Procure Dental X-ray Machines at GH Svadatti (Belagavi), GH Huvina Hadagali, CHC Chikkjogihalli (Ballari), CHC Rajeshwar, CHC Kamal Nagar, CHC Chitguppa,  GH Humnabad,  CHC Hulsoor (Bidar). @ 75000 per Unit Total 8 Units are proposed. Total aount of RS.6 Lakhs is Proposed.]                                                                                                                                                                                                                    </t>
    </r>
    <r>
      <rPr>
        <b/>
        <sz val="11"/>
        <color rgb="FF000000"/>
        <rFont val="Calibri Light"/>
        <family val="2"/>
      </rPr>
      <t>2. OOC:-</t>
    </r>
    <r>
      <rPr>
        <sz val="11"/>
        <color rgb="FF000000"/>
        <rFont val="Calibri Light"/>
        <family val="2"/>
      </rPr>
      <t xml:space="preserve">Dental Treatment camps (2.3.4)- - State under NOHP proposing Outreach Dental Treatment Camps @ Rs 10000 per camp. Total of 165 camps an amount of Rs. 16.50 Lakhs.    </t>
    </r>
    <r>
      <rPr>
        <b/>
        <sz val="11"/>
        <color rgb="FF000000"/>
        <rFont val="Calibri Light"/>
        <family val="2"/>
      </rPr>
      <t xml:space="preserve">                                                                                                                                                                                                                                                                           </t>
    </r>
    <r>
      <rPr>
        <b/>
        <u val="double"/>
        <sz val="11"/>
        <color rgb="FF000000"/>
        <rFont val="Calibri Light"/>
        <family val="2"/>
      </rPr>
      <t>For FY 2023-24; tal budget Proposed is 160 Lakhs</t>
    </r>
    <r>
      <rPr>
        <b/>
        <sz val="11"/>
        <color rgb="FF000000"/>
        <rFont val="Calibri Light"/>
        <family val="2"/>
      </rPr>
      <t>.                                                                                                                                                                                                       1.Diagnostics:-</t>
    </r>
    <r>
      <rPr>
        <sz val="11"/>
        <color rgb="FF000000"/>
        <rFont val="Calibri Light"/>
        <family val="2"/>
      </rPr>
      <t xml:space="preserve"> [NOHP Consumables(FMR-6.2.10.1) -To Procure Dental Consumables 50,000/-Taluka Hospital and 30,000/-For CHCs.totally 348 facilities will be covered at an total amount of 134 lks + Dental Chair Equipments (FMR-6.1.1.12.1)-To Procure Dental X-ray Machines at TH Mudhol (Bagalkote), GH Kollegal (Chamrajnagara),  GH Kadur (Chikkamagaluru),  GH Jagaluru. CHC, Malebennuru (Davangere), CHC Konanuru, (Hassan), CHC, Kutta (Kodagu), GH Malur (Kolar), GH-T  Narsipura (Mysuru), CHC J Mallapur (Raichur), CHC Solur (Ramanagara), GH Karkala, CHC Byndoor (Udupi). @ 75000 per Unit Total 13 Units are proposed. Total aount of RS 10 Lakhs is Proposed.]                                                                                                                                                                                                                                           </t>
    </r>
    <r>
      <rPr>
        <b/>
        <sz val="11"/>
        <color rgb="FF000000"/>
        <rFont val="Calibri Light"/>
        <family val="2"/>
      </rPr>
      <t xml:space="preserve"> 2.OOC:-</t>
    </r>
    <r>
      <rPr>
        <sz val="11"/>
        <color rgb="FF000000"/>
        <rFont val="Calibri Light"/>
        <family val="2"/>
      </rPr>
      <t xml:space="preserve">Dental Treatment camps (2.3.4)- - State under NOHP proposing Outreach Dental Treatment Camps @ Rs 10000 per camp. Total of 165 camps an amount of Rs. 16.50 Lakhs..                                                                                                                                                                                                                                                                                </t>
    </r>
    <r>
      <rPr>
        <b/>
        <u val="double"/>
        <sz val="11"/>
        <color rgb="FFFF0000"/>
        <rFont val="Calibri Light"/>
        <family val="2"/>
      </rPr>
      <t>Comitted For the FY 2022-23, total budget Comitted is 16.2 Lakhs</t>
    </r>
    <r>
      <rPr>
        <b/>
        <sz val="11"/>
        <color rgb="FFFF0000"/>
        <rFont val="Calibri Light"/>
        <family val="2"/>
      </rPr>
      <t xml:space="preserve">.        </t>
    </r>
    <r>
      <rPr>
        <sz val="11"/>
        <color rgb="FFFF0000"/>
        <rFont val="Calibri Light"/>
        <family val="2"/>
      </rPr>
      <t xml:space="preserve">                                                                                                                                                                      </t>
    </r>
    <r>
      <rPr>
        <b/>
        <sz val="11"/>
        <color rgb="FFFF0000"/>
        <rFont val="Calibri Light"/>
        <family val="2"/>
      </rPr>
      <t>1.OOC:</t>
    </r>
    <r>
      <rPr>
        <sz val="11"/>
        <color rgb="FFFF0000"/>
        <rFont val="Calibri Light"/>
        <family val="2"/>
      </rPr>
      <t xml:space="preserve">-Dental Treatment camps (FMR-2.3.4 Total amount approvrd in the FY 2021-22 is 30 Lakhs)-Activity is conducted Expenditure needs to be booked for 16.2 Lks. </t>
    </r>
  </si>
  <si>
    <r>
      <rPr>
        <b/>
        <u val="double"/>
        <sz val="11"/>
        <color rgb="FF000000"/>
        <rFont val="Calibri Light"/>
        <family val="2"/>
      </rPr>
      <t xml:space="preserve">NOHP:
For FY 2022-23: Total budget Proposed is 14 Lakhs.  </t>
    </r>
    <r>
      <rPr>
        <b/>
        <sz val="11"/>
        <color rgb="FF000000"/>
        <rFont val="Calibri Light"/>
        <family val="2"/>
      </rPr>
      <t xml:space="preserve">                                                                                                                                                                                                                1. Capacity Buiding;- </t>
    </r>
    <r>
      <rPr>
        <sz val="11"/>
        <color rgb="FF000000"/>
        <rFont val="Calibri Light"/>
        <family val="2"/>
      </rPr>
      <t>Training at State level on WOHD (9.5.29.5.4) -3 lks +</t>
    </r>
    <r>
      <rPr>
        <b/>
        <sz val="11"/>
        <color rgb="FF000000"/>
        <rFont val="Calibri Light"/>
        <family val="2"/>
      </rPr>
      <t xml:space="preserve">                                                                                                                                                                 2.IEC &amp; Printing: </t>
    </r>
    <r>
      <rPr>
        <sz val="11"/>
        <color rgb="FF000000"/>
        <rFont val="Calibri Light"/>
        <family val="2"/>
      </rPr>
      <t xml:space="preserve">NEW Activity IEC@ State level (11.4.6) -Community awerness generation on Oral Hygine and its importance through Radio Jingels, TV Spots, Paper advertisements, LED Display units and Other Modalities at State level Total amount is 5 Lakhs +   </t>
    </r>
    <r>
      <rPr>
        <b/>
        <sz val="11"/>
        <color rgb="FF000000"/>
        <rFont val="Calibri Light"/>
        <family val="2"/>
      </rPr>
      <t xml:space="preserve">                                                                                                               3.Planing &amp; M&amp;E;-</t>
    </r>
    <r>
      <rPr>
        <sz val="11"/>
        <color rgb="FF000000"/>
        <rFont val="Calibri Light"/>
        <family val="2"/>
      </rPr>
      <t xml:space="preserve">[NOHP State cell expenses (16.1.5.3.16) -  Recurring cost for Review and Coordination Meetings and Other expenscess at State level @ 2.40 Lakh. + NOHP Mobility Support (16.1.3.1.21) - mobilty support for State programme officer and State unit an amount of 3.60Lakhs.]         </t>
    </r>
    <r>
      <rPr>
        <b/>
        <sz val="11"/>
        <color rgb="FF000000"/>
        <rFont val="Calibri Light"/>
        <family val="2"/>
      </rPr>
      <t xml:space="preserve">                                                                                                                                                                                                                                                     </t>
    </r>
    <r>
      <rPr>
        <b/>
        <u val="double"/>
        <sz val="11"/>
        <color rgb="FF000000"/>
        <rFont val="Calibri Light"/>
        <family val="2"/>
      </rPr>
      <t xml:space="preserve"> FY 2023-24;Total budget Proposed is 19Lakhs.</t>
    </r>
    <r>
      <rPr>
        <b/>
        <sz val="11"/>
        <color rgb="FF000000"/>
        <rFont val="Calibri Light"/>
        <family val="2"/>
      </rPr>
      <t xml:space="preserve">                                                                                                                                                                                                            1.Capacity Buiding;- </t>
    </r>
    <r>
      <rPr>
        <sz val="11"/>
        <color rgb="FF000000"/>
        <rFont val="Calibri Light"/>
        <family val="2"/>
      </rPr>
      <t xml:space="preserve">Training at State level on WOHD (FMR-9.5.29.5.4) -3 lks +     </t>
    </r>
    <r>
      <rPr>
        <b/>
        <sz val="11"/>
        <color rgb="FF000000"/>
        <rFont val="Calibri Light"/>
        <family val="2"/>
      </rPr>
      <t xml:space="preserve">                                                                                                                                                      2.IEC&amp; Prininting</t>
    </r>
    <r>
      <rPr>
        <sz val="11"/>
        <color rgb="FF000000"/>
        <rFont val="Calibri Light"/>
        <family val="2"/>
      </rPr>
      <t xml:space="preserve">@ State level (FMR-11.4.6) -Community awerness generation on Oral Hygine and its importance through Radio Jingels, TV Spots, Paper advertisements, LED Display units and Other Modalities at State level Total amount is 10 Lks +                                                                                                                                    </t>
    </r>
    <r>
      <rPr>
        <b/>
        <sz val="11"/>
        <color rgb="FF000000"/>
        <rFont val="Calibri Light"/>
        <family val="2"/>
      </rPr>
      <t>3.Planing &amp; M&amp;E;-</t>
    </r>
    <r>
      <rPr>
        <sz val="11"/>
        <color rgb="FF000000"/>
        <rFont val="Calibri Light"/>
        <family val="2"/>
      </rPr>
      <t xml:space="preserve">[NOHP State cell expenses (16.1.5.3.16) -  Recurring cost for Review and Coordination Meetings and Other expenscess at State level @ 2.40 Lakh. + NOHP Mobility Support (16.1.3.1.21) - mobilty support for State programme officer and State unit an amount of 3.60Lakhs.]                                                                                                                                                                                                                                                                                                        </t>
    </r>
    <r>
      <rPr>
        <b/>
        <u val="double"/>
        <sz val="11"/>
        <color rgb="FFFF0000"/>
        <rFont val="Calibri Light"/>
        <family val="2"/>
      </rPr>
      <t>Comitted For the FY 2022-23, total budget comitted  is 38 Lakhs.</t>
    </r>
    <r>
      <rPr>
        <b/>
        <sz val="11"/>
        <color rgb="FFFF0000"/>
        <rFont val="Calibri Light"/>
        <family val="2"/>
      </rPr>
      <t xml:space="preserve">                                                                                                                                                                                  1 .Equipments:</t>
    </r>
    <r>
      <rPr>
        <sz val="11"/>
        <color rgb="FFFF0000"/>
        <rFont val="Calibri Light"/>
        <family val="2"/>
      </rPr>
      <t xml:space="preserve">- [16.1.5.3.16 One time grant for establishing State NOHP Cell Total amount approvrd in the FY 2021-22 is  @ 3 Lks Tender process is in progress hence comitting 3 Lakhs]                                                                                                                                                                                                                                                 </t>
    </r>
    <r>
      <rPr>
        <b/>
        <sz val="11"/>
        <color rgb="FFFF0000"/>
        <rFont val="Calibri Light"/>
        <family val="2"/>
      </rPr>
      <t>2.Surveillance;</t>
    </r>
    <r>
      <rPr>
        <sz val="11"/>
        <color rgb="FFFF0000"/>
        <rFont val="Calibri Light"/>
        <family val="2"/>
      </rPr>
      <t>- [Other IT Initiative (17.8)-Activity approved in FY2020-21: Already the budget is comitted for 2021-22 and Retender process is going on discussions with Firms for FRS]</t>
    </r>
  </si>
  <si>
    <t xml:space="preserve">EMRI-104: Planning M &amp; E: Continued Activity:State has functional 104 Health Helpline named as 104 Arogya Sahayavani. Presently its fully functional with required HR and is on going project. State had proposed budget of Rs.1576.80 Lakh for Health Helpline and Rs.400 lakh for capex cost and Rs.50 lakh for Per seat-based Application Support/Service charges for both Telephony and CRM software. Total cost for existing functional Health helpline is Rs. 2026.80 Lakh for 240 Seats (90 Seats each in 1 st and 2nd shifts and 60 seats in 3rd Shift). </t>
  </si>
  <si>
    <t>EMRI-104</t>
  </si>
  <si>
    <t>IDSP</t>
  </si>
  <si>
    <t>EMRI-108</t>
  </si>
  <si>
    <t>MMU</t>
  </si>
  <si>
    <r>
      <t xml:space="preserve">NLEP:
Continued Activity:1. Diagnostics: Rs. 18.60 Lakhs Supportive drugs, lab. Reagents. for each districts Rs.30000/-                                                                                                               total budget  FY 22-23 for Rs. 9.30 lakhs. &amp; for FY 23-24 for Rs. 9.30 Lakhs.                                                                                                                                                                        2.(a)ASHA Incentives: Rs.1122.90  ACD &amp; RS activity started from 2019-20, on the basis of leprosy cases  high endemic  area twice in a year &amp; low endemic areas once in a year.   In the villages where no cases are detected in the previous 3 years and the blocks which do not have any cases during previous  3 years are not considered for ACD&amp; RS activity. The total  budget proposed for this activity is Rs. 495 Lakhs. Active case detection has to be done thoughtout the state round the year on regular basis . Hence  budget is proposed in lumpsum . Activity budget break up  as follows below:                                                                             Total population to be covered 2.25 crores: 2(a) ACD Incentive: Rs. 1022.90 Lakhs                                                                                                                                                * Incentive for ASHA/Male volunteers who conduct Active case detection survey @ Rs.1000/-each Rs. 450.00 lakhs,                                                                                                * 10%of  incentives of ASHA will be given to ASHA supervisor as incentivefor supervision  total budget  Rs.  45 lakhs.                2 (b). Incentive to ASHA:Rs. 32.90 Lakhs Case Detection: 60% of new cases  PBcase  Approx. PB cases  + 10% increase,MB case Approx. MB cases  + 10% total Incentive for case detection,PB and MB increase total Budget for FY 22-23 for Rs. 16.45 lakhs. &amp; for FY 23-24 for Rs. 16.45 Lakhs. FY 22-23 for Rs. 511.45 lakhs. &amp; for FY 23-24 for Rs. 511.45 Lakhs.                                                                                                                                                                                                                                                                                                                   2 (c)Printing: Rs. 10 lakhs ( referral slips and Certificates) @ Rs. 200/village to be screened for leprosy. (approximately) for 31 districts        total budget for FY 22-23 for Rs. 5 lakhs. &amp; for FY 23-24 for Rs. 5 Lakhs.                                                                                                                                                                                           </t>
    </r>
    <r>
      <rPr>
        <sz val="11"/>
        <color rgb="FFFF0000"/>
        <rFont val="Calibri Light"/>
        <family val="2"/>
      </rPr>
      <t xml:space="preserve">Committed budget: The total  budget approved for FY 21-22 Rs. 660 Lakhs,Allocated to district 572 and remaining with state Rs. 88 Lakhs. Till Feb-22 booked for Rs. 200 Lakhs.Second round Activity completed so nearly Rs. 80 lakhs required for district and state required Rs.20 Lakhs.(ACD HH register procurement under process)  Rs. 100 Lakhs                                        </t>
    </r>
    <r>
      <rPr>
        <sz val="11"/>
        <color indexed="8"/>
        <rFont val="Calibri Light"/>
        <family val="2"/>
      </rPr>
      <t xml:space="preserve">          </t>
    </r>
  </si>
  <si>
    <t>PMNDP</t>
  </si>
  <si>
    <t>NTCP:
Continued Activity:For FY 2022-23 1) Rs.30.5 lakhs for training 
2) Rs.160.00 lakhs for NTCP program activities at School levels
3) Rs. 2.00 lakhs for printing activity
4) Rs. 4.00 lakhs for IEC activities
Continued Activity:For FY 2023-24 1) Rs.30.5 lakhs for training 
2) Rs.160.00 lakhs for NTCP program activities at School levels
3) Rs. 2.00 lakhs for printing activity
4) Rs. 4.00 lakhs for IEC activities</t>
  </si>
  <si>
    <t>NTCP:
Continued Activity: 
For FY 2022-23 1) Rs. 32.00 lakhs for Procurement of Nicotine Gums and Patches for Tobacco Cessation Centres.
2) Rs.11.52 lakhs for enforcement activity.
3) Rs. 104.48 lakhs for IEC and printing activity for districts.
4) Rs. 175.46 lakhs under Planning and M&amp;E for District level activities.
5) Rs.7.00 lakhs under SRRE for survey studies at Districts and State level
Continued Activity: 
For FY 2023-24 1) Rs. 32.00 lakhs for Procurement of Nicotine Gums and Patches for Tobacco Cessation Centres.
2) Rs.11.52 lakhs for enforcement activity.
3) Rs. 104.48 lakhs for IEC and printing activity for districts.
4) Rs. 175.46 lakhs under Planning and M&amp;E for District level activities.
5) Rs.7.00 lakhs under SRRE for survey studies at Districts and State level.</t>
  </si>
  <si>
    <t>NTCP</t>
  </si>
  <si>
    <t>Budget variation by -21% because in the FY 2021-22 PHC level VHSNC/VISHWAS training proposed for 24 districts (@ Rs 331.42 lakhs). In the FY 2022-23 traning proposed for 6 districts (@ Rs 69.94)</t>
  </si>
  <si>
    <t xml:space="preserve">VHSNC:
FY 2022-23 
Capacity building incl. training @ Rs. 265.78 Lakhs 
PHC level VHSNC/VISHWAS  training in 6 ditricts  for FY 2022-23 @ Rs. 69.94 Lakhs.
Justification: VHSNCs, one of the key interventions introduced by National Rural Health Mission, is an important mechanism to ensure community participation at village levels which also includes community participation as beneficiaries, in supporting health activities, in implementing and even in monitoring and action based planning for health programmes. The committee will preferably act as a sub-committee of Gram Panchayat and function under the overall supervision of Gram Panchayat. VHSNCs are formed at revenue village levels.There are 26,023 VHSNCs from all the 30 districts. Budget has been released to 24 districts for conducting PHC level training. 2 members from each VHSNC will be trained. These 2 trained members will in turn give training to the remaining VHSNC members. A total of 42938 members are to be trained all around the state and budget has been released for the training of 42938 members of 24 districts in the year 2021-22. 
Further, remaining 9108 members of 6 districts will have to be trained in the year 2022-23 for which budget of Rs. 69.94 Lakhs has been proposed for the FY 2022-23.
Committed budget under Capacity building incl. training for the FY 2022-23 is Rs. 195.84 Lakhs
Approved in RoP 2021-22 : Continued activity
PHC level VHSNC/VISHWAS  training in 24 districts is approved in the FY 2021-22 @Rs. 331.42 Lakhs . An amount of Rs.135.58 Lakhs is incurred till Feb 2022.  Training is going on in these districts and payment is pending. 
Hence the Budget to be committed is Rs. 195.84 Lakhs. </t>
  </si>
  <si>
    <t xml:space="preserve">KSHSRC:
FY 2022-23
1. Capacity building incl. training for the FY 2022-23 @ Rs. 0.20 Lakhs
Continued activity:Training of DPCs - Justification:  To carry out the roles and responsibilities effectively and to upgrade the skills and build their capacities to strengthen the community process activities, it is necessary to provide capacity building training regularly to DPCs. Hence one training is proposed   @ Rs.0.20 lakhs for FY 2022-23 to 30 District Programme Co-ordinators.
2. Others including operating costs(OOC) for the FY 2022-23 @ Rs. 97.93 Lakhs 
2.1 SHSRC Staff Salary -Continued activity:- Justification. Salary proposed for 16 staff @ Rs.89.23 lakhs for the year 2022-23  (17 working positions to be considered for KSHSRC whereas salary is not proposed for ED, KSHSRC since Director, SIHFW is the Incharge ED of KSHSRC.
2.2 Budget proposed for the procurement of 6 laptops @Rs.8.70 lakhs for the year 2022-23.
-New activity:Technical Specification for Laptops 
Processor: 11th Gen Intel Core i7 1165G7
Operating System: Windows 11 Professional
Mother Board: Expansion slots (M Dot 2)  2, Integrated  UHD Graphics
Memory : RAM 32 GB, 3200 MHz
Storage: 1TB SSD 
WiFi 6 AX200 +Bluetooth 5.0
Ethernet Port  : 1
USB 2 : 1, USB 3: 2, HDMI Port-1
Display 14 inch, Non Touch, LED HD Ba clit anti glare, 1366x768
MS office 2019 Professional (with life time validity/activation)
Internet security 
 3 Years onsite warranty. .Justification : In SHSRC, large data sets are being used to process reports. To process the data we are using Python, Jupiter Lab, Tableau, R-Programming language etc., which require high end configured laptops.We have struggled in processing data/line lists during COVID-19 vaccination as our systems have less configuration. In COVID-19 Vaccination program we have used Python to process line lists of over 30-50 Lakhs rows of excel sheets downloaded from COWIN. So similar exercise will be done in processing and analyzing the RCH portal and HMIS data in the coming days.  
3. Planning and M&amp;E for the FY 2022-23 @Rs. 10.52 Lakhs.
SHSRC other cost-Continued activity  :   Justification: KSHSRC has been recognised as one of the supporting institutions for the department of H &amp; FW. KSHSRC is entrusted with the task of supporting and strengthening the health system in the areas of Community Processes, Public Health Planning &amp; Monitoring &amp; Evaluation, Health Management Information System, Quality monitoring Services and health care Financing. 
Rs. 10.52 Lakhs proposed for the year under SHSRC other cost.
4. Surveillance, Research, Review, Evaluation (SRRE) for the FY 2022-23  @Rs. 16.60 Lakhs
Research Proposals - Justification: New Activity:
1. Assessment of functioning of Village Health Sanitation and Nutrition Committees in Karnataka.Total Budget  Proposed : Rs 3.17 lakhs
2. Evaluation of reporting quality of HMIS reports in district hospitals of Karnataka. Total Budget  Proposed : Rs 9.26 lakhs
3. Evaluation of Rashtriya Bala Swasthya Karyakrama (RBSK) . Total Budget  Proposed : Rs 4.17  lakhs.
FY 2023-24
FY 2023-24
1. Capacity building incl. training @ Rs. 0.20 Lakhs for the FY 2023-24
Continued Activity
Training of DPCs - Justification:  To carry out the roles and responsibilities effectively and to upgrade the skills and build their capacities to strengthen the community process activities, it is necessary to provide capacity building training regularly to DPCs. Hence one training is proposed   @ Rs.0.20 lakhs for FY 2023-24 to 30 District Programme Co-ordinators.
2. Others including operating costs(OOC) @Rs. 95.57 Lakhs  for the FY 2023-24
Continued Activity
SHSRC Staff Salary - Justification. Salary proposed for 16 staff @ Rs.95.57 lakhs for the year 2023-24  (17 working positions to be considered for KSHSRC whereas salary is not proposed for ED, KSHSRC since Director, SIHFW is the Incharge ED of KSHSRC.
3. Planning and M&amp;E @Rs. 10.52 Lakhs for the FY 2023-24
Continued Activity
SHSRC other cost-  Justification: KSHSRC has been recognised as one of the supporting institutions for the department of H &amp; FW. KSHSRC is entrusted with the task of supporting and strengthening the health system in the areas of Community Processes, Public Health Planning &amp; Monitoring &amp; Evaluation, Health Management Information System, Quality monitoring Services and health care Financing. Rs. 10.52 Lakhs proposed for the year under SHSRC other cost.
4. Surveillance, Research, Review, Evaluation (SRRE) @Rs. 24.95 Lakhs for the FY 2023-24
Research Proposals - Justification:
New Activity
1.  Evaluation of Rashtriya Kishori Swasthya Karyakrama ,RKSK .  Total Budget  Proposed : Rs 8.13  lakhs 
2.  Factors contributing to the consumption and adherence of Iron-Folic Acid supplements among pregnant women in Karnataka.  Total Budget  Proposed : Rs 3.38  lakhs 
3.  Evaluation of Medical Records Documentation Using Quality Standards in Selected Government Hospitals in Karnataka .  Total Budget  Proposed : Rs 6.04 lakhs 
4.  A study on out of pocket expenditure incurred after the implementation of AB-ArK scheme in Karnataka. Total Budget  Proposed : Rs 4.78  lakhs 
5. Workload assessment of Staff Nurses in District Hospitals/District level hospitals and Taluk Hospitals of Karnataka.    Total Budget  Proposed : Rs 2.62  lakhs 
                        5 research proposals are proposed for the year 2023-24 @ Rs.24.95 lakhs.
Committed Budget under Surveillance, Research, Review, Evaluation (SRRE): for FY 2022-23 is Rs. 9.58 Lakhs. 
RoP 2020-21
1. Study on Evaluation of PCPNDT act and Child Sex Ratio in Karnataka @RS. 7.46 Lakhs 
 (Study approved in RoP 2020-21 . Activity has been initiated.  Hence amount to be committed is Rs 7.45 Lakhs)
RoP 2020-21
2. A Study on functioning of DHS and DPMUs and their role in the effective implementation of national health scheme and programmes and delivery of health Services in selected Districts of Karnataka @ Rs. 2.57 lakhs. 
(Study  approved in RoP 2020-21 , field visit of 3 districts has been completed .  Hence amount to be committed is Rs. 1.85 Lakhs)
RoP 2019-20
3. A study to determine the socio-epidemiological determinants and the effect of nutritional intervention measures on admitted children in NRCs of Karnataka @Rs. 8.72 Lakhs. 
(Study  approved in RoP 2019-20, @Rs. 8.72 Lakhs and committed amount for the FY 2021-22 @ Rs. 6.27 Lakhs.  Field visit has been completed. Printing  and dessimination of the report is pending . Hence amount to be Committed is Rs. .0.28 Lakhs)
</t>
  </si>
  <si>
    <t>KSHSRC</t>
  </si>
  <si>
    <t>NPCB</t>
  </si>
  <si>
    <t xml:space="preserve">NIDDCP:
1. Continued activity -  In the column of Diagnostics (Consumables, PPP, Sample Transport) : Supply of Salt Testing Kits to ASHA in 8 endemic district to test the iodine content in salt samples at community/household level . Every ASHA is mandated to test 50 Salt samples using one STK per month. (for the F.Y 2022-23 an amount of Rs. 28.20  lakh and for the F.Y 2023-24  an amount of Rs. 30.45 lakh is proposed).
2.  Continued activity - ASHA incentives :  In the 8 Endemic Districts, each ASHA is mandated to test atleast 50 salt samples in the community per month for which an incentive of Rs. 25/- is remunerated to each ASHA per month. This is a mandate of NIDDCP.  (for 2 years an amount of Rs. 56.40 lakh is proposed, the amount for ASHA Incentives remains same for both the years).
3. Continued activity - Others including operating costs(OOC) - Supply of essential Chemicals/Reagents, Glasswares and Consumables for State IDD Laboratory for estimation of iodine content of Salt and Urine samples sent from all the distircts is mandatory under NIDDCP.   (for the F.Y 2022-23 an amount of Rs. 2.62 lakh and for the F.Y 2023-24  an amount of Rs. 2.75 lakh is proposed).
4. Continued activity - IEC and Printing : District level programme @District and Taluka level to conduct IEC Activities during IDD Day and Week.
State Level Activity - 
*. proposed for Display of echofriendy fabric hoardings in32 taluks of Kalyana Karnataka Districts and 18 talukas of endemic districts 50 talukas.
**. Telecasting of IDD related spots/advertisements in local cable T.V network for all the 30 districts. (for the F.Y 2022-23 an amount of Rs.15.50 lakh and for the F.Y 2023-24  an amount of Rs. 18.08 lakh is proposed).
5. Continued activity - Surveillance, Research, Review, Evaluation (SRRE) : IDD Survey/Re-survey is conducted by the Community Medicine Department of the Medical Colleges as per Government of India Survey guidelines. 
For the F.Y 2022-23 and 2023-24, the proposed amount for conducting IDD Survey in these  2 years  is Rs. 8.00 lakhs (i.e., 4 districts to be surveyed @2.00 lakh per district). IDD Survey/re-survey shall be conducted in 4 districts  after obtaining the consent from the concerned Medical Colleges. </t>
  </si>
  <si>
    <t>BMEM
Continued activity: 
1. OOC
a) State proposes total budget of Rs. 3274.44 towards BMMP  program for Fy 2022-23. 
b) State proposes total budget of Rs. 3471.44 towards BMMP  program for Fy 2023-24. 
BMMP  program. As per the Mapping and tagging of equipment under HFWS presently 57377 equipment are functioning. State proposes budget of Rs. 6745.04 Lakhs for both years @ 6% of asset value of the working equipment. 
Committed
1. OOC
budget of Rs. 2653.35 is approved in Fy 20-21 and budget will be committed of Rs. 2653.25 towards BMMP  program for Fy 2022-23. 
DRS:
FY 2022-23:
1) Continued Acrivity(AERB): In the FY 2019-20 an amount of Rs.1166 lakhs was approved and budget was kept committed till FY 2021-22. As per the supreme court directions every state should have DRS. Hence, after the MoU between AERB, Mumabi, Govt Of India and State established Directorate of Radiation Safety in the state in the year 2019-20. After DRS Establishment tender floated on March-2021 after Government approval vide No HFW -24-FPE-2020, Bangalore Dated: 16-10-2020 .Teder process completed and Notification of Award will be issued soon for Phase-I.The committed budget not sufficient for for Phase-II as per  available X-Ray Units in Government Hospitals. Hence, state proposing an amount of Rs.576.01 lakhs for the FY 2022-23. Detailed Annexure Attached.
FY 2022-23:
2)New Activity(AERB):To educate regarding Atomic Energy (Radiation Protection) Rules, 2004 and AERB guidelines for functioning of Radiation Source equipments to Radiology department officers and staffs of all Govt. hospitals of Karnataka. State level training program shall be conducted as per schedule mentioned below.
Total 5 State level AERB training is proposed
1. Directorate of Radiation Safety Office's Technical Officers and Staffs
2. Bangalore Division
3. Mysuru Division
4. Belagavi Division
5. Kalaburgi Division
Hence, State Proposing an amount of Rs. 3.26 lakhs for the FY 2022-23. Detailed Justification Sheet Attached
FY 2023-24:
1) New Activity(AERB):
To educate regarding Atomic Energy (Radiation Protection) Rules, 2004 and AERB guidelines for functioning of Radiation Source equipments to Radiology department officers and staffs of all Govt. hospitals of Karnataka. District level training program shall be conducted as per schedule mentioned below.
30 District level AERB training is proposed for all the districts of the State.
Medical officers and staffs of Radiology dept. of all Govt. hospital in the State will be educated about Atomic Energy (Radiation Protection) Rules, 2004 and AERB guidelines for functioning of Radiation Source equipments by which preventive measures can be accomplished during Medical diagnostic treatment in the State. Detailed Justification Sheet Attached
Hence, State Proposing an amount of Rs. 6.30 lakhs for the FY 2023-24
1) Commited Acrivity (AERB): 
In the FY 2019-20 an amount of Rs.1166 lakhs was approved and budget was kept committed till FY 2021-22. As per the supreme court directions every state should have DRS. Hence, after the MoU between AERB, Mumabi, Govt Of India and State established Directorate of Radiation Safety in the state in the year 2019-20. After DRS Establishment tender floated on March-2021 after Government approval vide No HFW -24-FPE-2020, Bangalore Dated: 16-10-2020 .Tender process completed and Notification of Award issued on 29-01-2022. So, proposing to committe budget  for FY 2022-23.
Stage of Tender: Yet to be get in agreeement and issue of work order.</t>
  </si>
  <si>
    <t>BMEM / DRS</t>
  </si>
  <si>
    <t>ENDOSULPHAN</t>
  </si>
  <si>
    <t>Endosulphan:-
FY 2022-23
New Activity:- Total Budget Proposed 75.00 lakhs
1.Equipments procurements  Proposed Rs. 60.00 lakhs
2. IEC:   Proposed for  Rs. 5.00 lakhs
3. P/M&amp;E    Management cost  Proposed Rs. 10.00 lakhs
FY 2023-24  New Activity:- Total Budget Proposed Rs.17.00 lakhs
1.Equipments procurements  Proposed Rs. 2.00 lakhs
2. IEC:   Proposed for  Rs. 5.00 lakhs
3. P/M&amp;E  Management cost  Proposed Rs. 10.00 lakhs.</t>
  </si>
  <si>
    <t>NMHP</t>
  </si>
  <si>
    <t>NMHP:
FY 2022-23
1. Drugs and supplies-
Continued Activity proposed under NMHP: Proposed total budget is Rs.310.00 lakhs. Drugs and supplies for NMHP - Proposed Rs.10.00/- lakhs per dists. for 31 dists. for Procurement of Mental Health Drugs. 
2. Capacity building incl. training -
Continued Activity proposed under NMHP: Proposed total budget is Rs.124.00 lakhs.Training of PHC Medical Officers, Nurses, Paramedical Workers &amp; Other Health Staff working under NMHP - Proposed@Rs. 3.9975 lakhs/district, total no. batches proposed 12 batches/district, total batches for 31 districts is 372, 
3. Others including operating costs (OOC)
Continued Activity proposed under NMHP: Proposed total budget is Rs.372.00 lakhs.Targeted interventions at community level. Activities &amp; interventions targeted at schools, colleges, workplaces, out of school adolescents, urban slums and suicide prevention.  Proposed Rs.12.00 Lakhs per district for 31 districts.
4. IEC &amp; Printing
Continued Activity proposed under NMHP: Proposed total budget is Rs.124.00 lakhs.
1. Translation of IEC material and distribution. @ Rs. 2.00 lakhs per Dist. For 31 dists. TOTAL BUDGET is Rs.62.00 lakhs. 
2. Awareness generation activities in the community, schools, workplaces with community involvement. @ Rs.2.00 lakhs per dists. for 31 district  TOTAL BUDGET is Rs.62.00 lakhs. 
5. Planning &amp; M&amp;E
Proposed total budget is Rs.153.30 lakhs.
1. Continued Activity proposed under NMHP: Proposed total budget is Rs.3.10 lakhs. Operational expenses of the district centre : rent, telephone expenses, website etc. Proposed Rs 10,000 per district for 31 districts.
2. Continued Activity proposed under NMHP: Proposed total budget is Rs.6.20 lakhs. State initiated 108 ambulances are already providing this services. Hence Proposed only Rs 20,000 per district, per district for 31 districts.
3. Continued Activity proposed under NMHP: Proposed total budget is Rs.112.00 lakhs.
All the districts have DMHP staff, and the team has to travel extensively  for treating mentally ill at talukas &amp; at out reach camps, to conduct various trainings and to move to PHCs to hand hold the medical officers etc,. It is very essential to hire a vehicle for the effective implementation of the programme. Hence, proposed Miscellaneous fund of Rs 3.50 Lakhs to each district and state as well.
4. Continued Activity proposed under NMHP: Proposed total budget is Rs.32.00 lakhs.All the districts have DMHP. Proposed Rs 1.00 Lakh per district for 31 districts and State as well. TOTAL BUDGET is Rs.32.00 lakhs.
FY 2023-24
1. Drugs and supplies-
Continued Activity proposed under NMHP: Proposed total budget is Rs.310.00 lakhs. Drugs and supplies for NMHP - Proposed Rs.10.00/- lakhs per dists. for 31 dists. for Procurement of Mental Health Drugs. 
2. Capacity building incl. training -
Continued Activity proposed under NMHP: Proposed total budget is Rs.124.00 lakhs.Training of PHC Medical Officers, Nurses, Paramedical Workers &amp; Other Health Staff working under NMHP - Proposed@Rs. 3.9975 lakhs/district, total no. batches proposed 12 batches/district, total batches for 31 districts is 372, 
3. Others including operating costs (OOC)
Continued Activity proposed under NMHP: Proposed total budget is Rs.372.00 lakhs.Targeted interventions at community level. Activities &amp; interventions targeted at schools, colleges, workplaces, out of school adolescents, urban slums and suicide prevention.  Proposed Rs.12.00 Lakhs per district for 31 districts.
4. IEC &amp; Printing
Continued Activity proposed under NMHP: Proposed total budget is Rs.124.00 lakhs.
1. Translation of IEC material and distribution. @ Rs. 2.00 lakhs per Dist. For 31 dists. TOTAL BUDGET is Rs.62.00 lakhs. 
2. Awareness generation activities in the community, schools, workplaces with community involvement. @ Rs.2.00 lakhs per dists. for 31 district  TOTAL BUDGET is Rs.62.00 lakhs. 
5. Planning &amp; M&amp;E
Proposed total budget is Rs.153.30 lakhs.
1. Continued Activity proposed under NMHP: Proposed total budget is Rs.3.10 lakhs. Operational expenses of the district centre : rent, telephone expenses, website etc. Proposed Rs 10,000 per district for 31 districts.
2. Continued Activity proposed under NMHP: Proposed total budget is Rs.6.20 lakhs. State initiated 108 ambulances are already providing this services. Hence Proposed only Rs 20,000 per district, per district for 31 districts.
3. Continued Activity proposed under NMHP: Proposed total budget is Rs.112.00 lakhs.
All the districts have DMHP staff, and the team has to travel extensively  for treating mentally ill at talukas &amp; at out reach camps, to conduct various trainings and to move to PHCs to hand hold the medical officers etc,. It is very essential to hire a vehicle for the effective implementation of the programme. Hence, proposed Miscellaneous fund of Rs 3.50 Lakhs to each district and state as well.
4. Continued Activity proposed under NMHP: Proposed total budget is Rs.32.00 lakhs.All the districts have DMHP. Proposed Rs 1.00 Lakh per district for 31 districts and State as well. TOTAL BUDGET is Rs.32.00 lakhs.
FY-2022-23 Committed Expenditure under NMHP: Rs. 427.43 lakhs
1. Drugs - Total committed is Rs.387.43 lakhs
1) Payment for Rs.316.03 lakhs to KSMSCL is in pipeline (payment under process).
2) Request to KSMSCL is placed to procure 70 lakhs and reportedly PO will be issued in next 1 month (Total 71.4 lakhs including 2% admin charges). Committed FY - 2021-22 - 258.9 (ROP approval FY- 2019-20 - Rs.310 Lakhs &amp; ROP approval FY - 2020-21 - Rs. 310 Lakhs) Lakhs &amp; ROP approval FY - 2021-22 - Rs. 310 Lakhs
2. IEC &amp; Printing - Total committed is Rs.40 lakhs
Rs. 74 lakhs released to Districts &amp; 50 lakhs kept at state for State level IEC activities. 
10 lakhs payment is done towards Post office passbook printing. All the IEC activities for Rs.40 Lakhs are completed and bills may be submitted in the last week of march.
Below are the activities Completed but Payment is pending:
1) Radio Jingles-5 lakhs
2) Spots Advertisements at Railway Stations-10 lakhs
3) Digital Websites-10 lakhs
4) Hoardings-15 lakhs
ROP approval FY - 2021-22 - 124 Lakh</t>
  </si>
  <si>
    <t>NMHP:
FY 2022-23
INNOVATIONS under NMHP:
1) Continued Activity Under NMHP - Urban Self Harm Study (USHAS) - Assessment and Intervention to reduce suicide intent and future attempt among suicide attempt survivors. Total Budget proposed is Rs.19.32 lakhs. Justification attached in the annexure 
(Activity approved in ROP 2021-22 but not started, MOU between MD-NHM and Director, NIMHANS is signed now in Feb 2022)
2) Continued Activity Under NMHP - Karnataka Kishora Swavalamban program: A Novel Adolescent Participation and Community Development Initiative . Total Budget proposed is Rs.24.96 lakhs. Justification attached in the annexure 
(Activity approved in ROP 2021-22 but not started, MOU between MD-NHM and Director, NIMHANS is signed now in Feb 2022)
3) Continued Activity Under NMHP - Care at Doorsteps for Psychiatric Disorders by Community Volunteers (CAD-CV) . Total Budget proposed is Rs.23.4 lakhs. Justification attached in the annexure (Activity approved in ROP 2021-22 but not started, MOU between MD-NHM and Director, NIMHANS is signed now in Feb 2022)
4) Continued Activity Under NMHP - A Survey to Map resources for Drug demand reduction in Karnataka. Total Budget proposed is Rs.10.2 lakhs
(Activity approved in ROP 2021-22 but not started, MOU between MD-NHM and Director, NIMHANS is signed now in Feb 2022)
5) Continued Activity Under NMHP - IT System for Mental Healthcare Management. Budget proposed For Year 1 is Rs. 38.30 lakhs
6) Continued Activity proposed under NMHP: “Karnataka State Holistic Empowerment programme for Mental Ailments (KSHEMA)". Budget proposed for 2nd year is Rs. 27.55 lakhs.
7) New Activity proposed under NMHP: Assisted Home Care for persons with mental illness. Budget proposed for 1st year is Rs. 43.9 lakhs.
ROP Approval FY - 2020-21 - 148.83 Lakhs
FY 2023-24
INNOVATIONS (2023-24):
1. Continued Activity Under NMHP - IT System for Mental Healthcare Management. Budget proposed is Rs. 35.10 lakhs.
2. Continued Activity proposed under NMHP: “Karnataka State Holistic Empowerment programme for Mental Ailments (KSHEMA)". Budget proposed for 3rd year is Rs. 27.55 lakhs.
3. New Activity proposed under NMHP: Assisted Home Care for persons with mental illness. Budget proposed for 2nd year is Rs. 40.8 lakhs.
Committed Expenditure under NMHP: Rs. 14.883 lakhs.
1. Activity completed, remaining 10% budget i.e 2.7 lakhs should be released to Director - NIMHANS.   
 2. Activity completed, remaining 10% budget i.e 7.72 lakhs should be released to Director - NIMHANS. 
3. Final installment 10% Rs.4.463 needs to be paid to Director - NIMHANS</t>
  </si>
  <si>
    <t>AYUSH</t>
  </si>
  <si>
    <t xml:space="preserve">NPCB:
Continued activity : 
Proposed for 2022-23, 33482 cases for Drugs &amp; Consumables for Govt facilities @ Rs.1000/- per case. 11000 cases for regular camps and 22482 cases for comprehensive eye screening &amp; treatment camp for 4 districts (50% of total identified)  to be held at Chikkaballapura, Haveri, Kalaburagi &amp; Mandya.
Proposed for 2023-24, 30,618 cases for Drugs &amp; Consumables for Govt facility @ Rs.1000/- per case. 12000 cases for regular camps and  18618 cases for comprehensive eye screening &amp; treatment camp for 4 districts  (50% of total identified)  to be held at Raichur, Uttara Kannada, Chitradurga &amp; Chamarajanagara </t>
  </si>
  <si>
    <t xml:space="preserve">NPCB:
Continued activity : 
Proposed for 2022-23 102482 cases for NGOs for performing free cataract operation @ Rs.2000/- per case  
80000 cases for regular camps and 22482 cases for comprehensive eye screening &amp; treatment camp for 4 districts (50% of total identified)  to be held at Chikkaballapura, Haveri, Kalaburagi &amp; Mandya.
and for Magement of other eye diseases, other than Cataract like Diabetic Retinopathy, Childhood Blindness &amp; Glaucoma @ Rs.2000/case, Keratoplasty @ Rs.7500/case, Vitreoretinal Surgery @ Rs.10000/case.  lumsump proposed Rs.36 lakhs.
Proposed for 2023-24 103617cases for NGOs for performing free cataract operation @ Rs.2000/- per case  
85000 cases for regular camps and  18617 cases for comprehensive eye screening &amp; treatment camp for 4 districts  (50% of total identified)  to be held at Raichur, Uttara Kannada, Chitradurga &amp; Chamarajanagara 
and for Management of other eye diseases, other than Cataract like Diabetic Retinopathy, Childhood Blindness &amp; Glaucoma @ Rs.2000/case, Keratoplasty @ Rs.7500/case, Vitreoretinal Surgery @ Rs.10000/case.  lumsump proposed Rs.36 lakhs.
</t>
  </si>
  <si>
    <t xml:space="preserve">NPCB:
Continued activity :
Proposed for 2022-23, 4 New Multipurpose Mobile ophthalmic vehicles, to be utilized for  eye care activities in the remote and underserved areas. The  following  districts  have  been  identified to  have  the  mobile  unit  vehicles  (Davanagere, Mysore, Gadag, Bagalkote) each @ Rs.19 lakhs.(18 lakhs for procurement of New Mobile Van &amp; 1 Lakhs for maintainance cost of vehicle for 6 months) 19 lakhs X 4 vehicles =76 lakhs 
and  Cost of diesel, insurance and maintenance of vehicle and other contigency expenditure including salary of driver &amp; helper for 1 year at Rs. 2.00 lakhs each for existing 17 Mobile Ophthalmic Vans = 34 lakhs         
Proposed for 2022-23, 4 New Multipurpose Mobile ophthalmic vehicles, to be utilized for  eye care activities in the remote and underserved areas. The  following  districts  have  been  identified to  have  the  mobile  unit  vehicles  (Mandya, Shimogga, Vijaypura &amp; Yadgiri ) each @ Rs.19 lakhs.(18 lakhs for procurement of New Mobile Van &amp; 1 Lakhs for maintainance cost of vehicle for 6 months) 19 lakhs X 4 vehicles =76 lakhs 
and  Cost of diesel, insurance and maintenance of vehicle and other contigency expenditure including salary of driver &amp; helper for 1 year at Rs. 2.00 lakhs each for existing 21 Mobile Ophthalmic Vans = 42 lakhs         
</t>
  </si>
  <si>
    <t xml:space="preserve">NPCB:
Continued activity : recurring grant to eye banks @ Rs.2000/- per pair 
Proposed 2800pairs  for 2022-23 and 3000 pairs for 2023-24. </t>
  </si>
  <si>
    <t xml:space="preserve">NPCB:
Continued activity : The paramedical ophthalmic officers in the respective districts screen the school children and spectacles will be distributed to the children free of cost.  
Proposed for 2022-23 236805 spectacles   75000 spectacles for regular activity and 161805 spectacles extra needed for school children under comprehensive eye screening to be held at Chikkaballapura, Haveri, Kalaburagi &amp; Mandya.
Proposed for 2023-24 210970 spectacles  80000 spectacles for regular activity and 130970 spectacles extra needed for school children under comprehensive eye screening to be held at Raichur, Uttara Kannada, Chitradurga &amp; Chamarajanagara </t>
  </si>
  <si>
    <t>NPCB:
Continued activity :  All BPL patients above 45 need to be given Presbyopia glasses. 
Proposed for 2022-23 467750 spectacles 100000 spectacles for regular activity and 367750 spectacles extra needed for 40 to 59 yrs age group comprehensive eye screening to be held at Chikkaballapura, Haveri, Kalaburagi &amp; Mandya
Proposed for 2023-24 422920 spectacles 110000 spectacles for regular activity and 312920 spectacles extra needed for comprehensive eye screening to be held at Raichur, Uttara Kannada, Chitradurga &amp; Chamarajanagara.</t>
  </si>
  <si>
    <t xml:space="preserve">NPCB:
Continued activity : 
1.Capacity Building incl Training a. continued activity :  
a.Training for PMOO, refresher training of MOs PHC/CHC/DH &amp; PMOSs. 4 divisions @ of Rs.49,500/- (Bangaluru, Belgaum, Kalburgi &amp; Mysore) Total budget proposal Rs. 1.98 lakhs. (for 2022-23 &amp; 2023-24)
b .New activity : SICS Training of Eye Surgeons through the Regional Institute of Ophthalmology Karnataka. Planned for hands on training of SICS for ophthalmologists for 2 months. proposed for 5 batches, each batch of 2 members.  Support to training centre to meet expenditure towards - Consumables, Instruments, Drugs/Medicines, Training material, Remuneration to faculty, use of equipments of training institute, Organizatinal charges etc  Rs.25000X5 Batches 1,25,000/- Travel cost Rs. 1000X10persons =10,000 (subject to actuals) Accomomodation chages to minto hospital @Rs.200X60daysX10participants=1,20,000  Total 2.55 Lakhs. (for 2022-23 &amp; 2023-24)
2.  IEC :  Under NPCB&amp;VI programme, events like eye donation fortnight, world sight day and world glaucoma week will be observed both at state and district level to create awareness in the public. For each districts Rs.50,000/-(30 districts+BBMP) Rs.15.50 lakhs for district level and  Rs. 4.50 lakhs for state level. Total 20.00 Lakhs (for 2022-23 &amp; 2023-24)
3. Planning &amp; M&amp;E : To meet the expenses on organizing review meetings at district level, TA/DA, fuel expenses to the DLO Vehicle to supervision monitoring by the DPM, school eye screening activities, random check up of cataract cases &amp; camps and office expenditure (like stationary, printer cartridge &amp; others.1lakhs/29 district and Belgaum for 1.20 lakhs Tumkur 1.30 laksh which are big district in karnataka state. For 31 district – Rs. 31.50 Lakhs.  State Health Society 6.00 lakhs for Mobility support, review meeting at State level etc. proposed Rs.37.50 lakhs.  (for 2022-23 &amp; 2023-24)
4. Comprehensive Eye Screening &amp; Treatment Camp at Chikkaballapura, Kalaburgi, Haveri &amp; Mandya for the FY 2022-23 for Rs.582.47 lakhs &amp; Raichur, Uttara Kannada, Chitradruga &amp; Chamarajanagara for the FY 2023-24 for Rs.490.04 Lakhs To conduct massive eye health awareness program to lower the occurrence of vision problems due to Cataract and Refractive errors and continue the longevity of the services.
i. To conduct eye screening &amp; vision test for all citizens of the districts, ii. Provide spectacles free of cost iii. Arrange for surgeries and other treatments free of cost. iv. Create awareness on importance of good vision and how to take best care of eyes. Enclosed annexure.
</t>
  </si>
  <si>
    <t>FW</t>
  </si>
  <si>
    <t>FW:
Continued Activity (FY-22-23):
 1. Proposed Compensation for male sterilization  at the rate of Rs. 15 lakhs for 1000 surgeries . (DBT)
Continued Activity (FY-23-24):
1. Proposed Compensation for male sterilization  at the rate of Rs. 15 lakhs for 1000 surgeries .2)Proposed to procure NSV kits @Rs. 4.5 lakh
Committed:
 1. Rs. 7.7 lakh  is Made  Committed for the procurement, of NSV kits and Rs. 2.2 lakh is committed for printing 2000  Reference Manual for male sterilization, From the approved Budget of20-21 &amp;  21-22
Total Budget Proposed in 22-23 and 23-24 + Committed=44.4</t>
  </si>
  <si>
    <t>FW:
Continued Activity (FY-22-23):
 1. Proposing  @Rs. 200/-lakhs for   per injectable beneficiary for 100000 at the rate of Rs. 200lakhs.(DBT)
2. Proposed TOT training to 60  medical officers at the rate of Rs. 1.95 lakhs.  Proposed  Training for the 600  medical officers at the rate of Rs. 5.30 lakhs.   Proposed Virtual  reorientation training to 250 ayush doctors at the rate of Rs. 15000. proposed Training on Injectables to 500 Staffnurses  &amp; 2500 CHO's at the rate of Rs. 43.88 lakhs. ( Capacity building)
3. Client and provider leaflet  and  MPA cards @7Lac.(IEC and Printing)
Continued Activity (FY-23-24):
1. Proposing  @Rs. 200/-lakhs for   per injectable beneficiary for 140000 at the rate of Rs. 280lakhs. 2.. Proposed  Training for the 600  medical officers at the rate of Rs. 5.30 lakhs.   3. proposed Training on Injectables to 500 Staffnurses  &amp; 2500 CHO's at the rate of Rs. 43.88 lakhs. MPA register @ Rs. 1.5 lakh.and MPA cards @rs. 3.75lakhs.
Committed:
RS 10.3 lakh is committed for the procurement of printing of  3000 MPA manual, 1000 MPA registers and  100000 MPA crads @ Rs. 10.3 lakh From the approved Budget of 20-21 &amp; 21-22
Total Budget Proposed in 22-23 and 23-24 + Committed=603.01</t>
  </si>
  <si>
    <t>FW:
Continued Activity (FY-22-23):
1. As per the last 3 year data totally receiving 140-150 applications and expected 90 failures  and average 6 deaths hence proposing @Rs. 70 lakhs.(DBT)
Continued Activity (FY-23-24):
1. As per the last 3 year data totally receiving 140-150 applications and expected 90 failures  and average 6 deaths hence proposing @Rs. 70 lakhs.  
Committed:
Rs. 25 lakh is made committed for the indemnity beneficiary paymnet 
Total Budget Proposed in 22-23 and 23-24 + Committed=140</t>
  </si>
  <si>
    <t>FW:
Continued Activity (FY-22-23):
1. Proposed FPLMIS training  to the pharmacists, at District level at the rate of Rs.22.47 lac(Capacity Building)
Continued Activity (FY-23-24):
Contraceptive distribuition register Rs. 1.6 lakh.
2. Rs. 3 lakhs is proposed for Implemantation o FPLMIS. (OOC)
3. Contraceptive distribuition register Rs. 3.8lakh.(IEC and Printing)
Committed:
Rs. 9.4lak is made committed for printing of 6500 FPLMIS manual. From the approved Budget of 20-21 &amp; 21-22
Total Budget Proposed in 22-23 and 23-24 + Committed=38.07</t>
  </si>
  <si>
    <t>FW:
Continued Activity (FY-22-23):
1. Proposing Rs. 30000/- per taluka to 182 talukas and  Rs. 3lakhs to one state activity to celebrate WPD programme at the rate of Rs. 57.60 lakhs. 2. Proposing rs. 20000/- per taluk for 182 talukas and one state activity  @ rs. 100000/- to celebrate NSV fortnight programme at the rate of Rs. 37.40/ for both the activity it is Rs. 95lakhs.(IEC and Printing)
Continued Activity (FY-23-24):
1. Proposing Rs. 30000/- per taluka to 182 talukas and  Rs. 3lakhs to one state activity to celebrate WPD programme at the rate of Rs. 57.60 lakhs. 2. Proposing rs. 20000/- per taluk for 182 talukas and one state activity  @ rs. 100000/- to celebrate NSV fortnight programme at the rate of Rs. 37.40/ for both the activity it is Rs. 95lakhs.
Total Budget Proposed in 22-23 and 23-24 + Committed=190</t>
  </si>
  <si>
    <t>CH:
Continued Activity: FY 2022-23
1. Rs.56.93 Lakhs proposed for Equipment for existing 2 SNCUs.
New Activity:
2.Rs.32.70 Lakhs proposed for NBSU Training for Staff Nurses &amp; Rs. 2.30 Lakhs proposed for Printing of NBSU Training Modules &amp; Case Sheets Grand Total = Rs.35.00 lakhs.
3. Rs.79.97 Lakhs proposed forIncentive to ASHA for follow up of SNCU discharge babies and for follow up of LBW babies.
4. Rs.2.00 Lakhs proposed for Provision for State &amp; District level (Meetings/ review meetings).
5. Rs.15.12 Lakhs proposed for Internet &amp; Landline Connection @ 3000 per SNCU for 12 Months.
6. Rs.27.72 Lakhs proposed for Strengthening of FBNC (SNCU &amp; NBSU Mentoring, CME for SNCU Staff).
Continued Activity: FY 2023-24
1. Rs.261.55 lakhs proposed for NBSUs Equipments.
2. Rs.79.97 Lakhs proposed forIncentive to ASHA for follow up of SNCU discharge babies and for follow up of LBW babies.
3. Rs.2.00 Lakhs proposed for Provision for State &amp; District level (Meetings/ review meetings).
4. Rs.15.12 Lakhs proposed for Internet &amp; Landline Connection @ 3000 per SNCU for 12 Months.
5. Rs.27.72 Lakhs proposed for Strengthening of FBNC (SNCU &amp; NBSU Mentoring, CME for SNCU Staff).
Committed Budget: Continued Activity:
Rs. 1934.62 lakhs has been approved in ROP 2017-18.
Rs. 70.16 lakhs has been approved in ROP 2018-19.
Rs. 709.00 lakhs has been approved in ROP 2019-20.
Rs.1390.78 lakhs expenditure incurred till date. 
Hence Rs.1100.00 Lakhs is to committed for FY 2022-23.
Committed Budget of FY 2017-18 to 2019-20 committed for the FY  2022-23. TAA is pending from KSMSCL.</t>
  </si>
  <si>
    <t>CH:
Continued Activity: FY 2022-23
1. Rs.577.68 Lakhs for the Procurement of ORS Sachets &amp; Zinc Tablets during IDCF Fortnight.
2. Rs.41.57 Lakhs proposed for ASHA incentive for distribution of ORS @ Re.1.00 for Under 5 Children during IDCF Fortnight.
Continued Activity: FY 2023-24
1. Rs.577.68 Lakhs for the Procurement of ORS Sachets &amp; Zinc Tablets during IDCF Fortnight.
2. Rs.41.57 Lakhs proposed for ASHA incentive for distribution of ORS @ Re.1.00 for Under 5 Children during IDCF Fortnight.</t>
  </si>
  <si>
    <t>QA:
Continued Activities:
Rs. 244.67 L (FY 22-23 Rs. 118.33 L &amp; FY 23-24 Rs. 126.33 L) is proposed under Kayakalp for 2022-24.
Under OCC:
Continued Activities 2022-23: Rs. 118.33 L is proposed under Kayakalp for 2022-23.
A. Non Metro Rs. 84.425 L is proposed
1. Internal Assessment: Rs. 2.11 lakhs for 208 PHFs in Non Metro
2. Peer Assessment: Rs. 5.23 Lakhs for 208 PHFs in Non Metro
3. External Assessment: Rs. 3.585 Lakhs for 65 PHF in Non Metro
4. Rs. 73.5 Lakhs is proposed for 72 Awards in NUHM Non-Metro
B. Metro Rs. 33.9075 L is proposed
1. Internal Assessment: Rs. 1.79 lakhs for 173 PHFs in Metro
2. Peer Assessment: Rs. 4.385 Lakhs for 173 PHF in Metro
3.  External Assessment: Rs. 3.2325 Lakhs for 55 PHF in Metro
4. Rs. 24.5 Lakhs is proposed for 20 UPHC Awards in NUHM Metro
Under OOC:
Continued Activities 2023-24: Rs. 126.33 L is proposed under Kayakalp for 2023-24.
A. Non Metro Rs. 90.925 L is proposed
1. Internal Assessment: Rs. 2.11 lakhs for 208 PHFs in Non Metro
2. Peer Assessment: Rs. 5.23 Lakhs for 208 PHF in Non Metro
3.  External Assessment: Rs. 3.585 Lakhs for 65 PHFs in Non Metro
4.  Rs. 80.0 Lakhs is proposed for 84 Kayakalp Awards in NUHM Non-Metro
B. Metro Rs.35.4075 L is proposed
1. Internal Assessment: Rs. 1.79 lakhs for 173 PHFs in Metro
2. Peer Assessment: Rs. 4.385 Lakhs for 173 PHFs in Metro
3.  External Assessment: Rs. 3.2325 Lakhs for 55 PHFs in Metro
4.  Rs. 26.0 Lakhs is proposed for 23 UPHC Awards in NUHM Metro</t>
  </si>
  <si>
    <t>QA</t>
  </si>
  <si>
    <t>1. NQAS assessment increased from 647 PHFs in 2022-23 to 924 PHFs in 2023-24
2. NQAS Incentive increased from 240 PHFs in 2022-23 to 361 PHFs in 2023-24</t>
  </si>
  <si>
    <t>QA:
Continued Activities:
Total of Rs. 2458.22 L (FY 22-23 Rs. 1004.41 L, FY 23-24 Rs. 1301.81 L &amp; Committed Rs. 152.0 L ) is propsoed for 2022-24: 
Continued Activities 2022-23: Rs. 1156.41 L (Rs. 1004.41 L for 2022-23 and Rs. 152.0 L Committed) is proposed under NQAS and Mera Aspataal for 2022-23.
A. NQAS and Mera Aspataal Training Rs. 5.01 L:
1. 4 Batchs of NQAS IA cum SPT Training Rs. 4.94 L
2. 7 Batches of Mera Astataal Training Rs. 0.07 L
B. NQAS and IT Operational Cost (OOC) Rs. 968.64 L:
1. Specific Interventions for promotion of patient safety Rs. 16.5 L for 33 PHFs
2. NQAS Traversing Gaps Rs. 10.0L for 1 DH
3.  State Mentoring Visit: Rsl 24.12 L is proposed for 132 PHFs (12 DHs, 60 THs &amp; 60 CHCs)
4. DQAU Assessment cum Mentoring Visits Rs. 122.88 L is proposed @ 3.84 per Dist. for 32 Dists.
5. Rs. 89.28 L is proposed for NQAS State Level Assessment &amp; Surveillance of 432 PHFs
6. Rs. 290.74 L is proposed for NQAS National Certification &amp; Recertification of 215 PHFs
7. NQAS Incentive: For 215 PHFs, Rs. 305.12 L incentives are proposed. 
8.  MusQan Incentive: Rs. 100.0 L is proposed for MusQan Incentive of 25 PHFs
9. Rs. 10.00 is proposed for the development of QA dashboard
C. Rs. 30.76 L is proposed for Quality Assurance M &amp; E.
1. SQAU Review meeting (Quarterly) @ 0.10 L per Meeting for 4 quarters =Rs.0.40 L is proposed.
2. DQAU Review Meeting (Monthly) @ 0.02 L per Meeting for 12 months for 30 Districts=Rs.7.20 L is proposed.
3. Rs. 5.40 L for SAQU Travelling support (monitoring visit)
4. A total of Rs. 3.60 L is proposed for SQAU operational cost
5. A total of  Rs. 14.16 L is proposed for DQAU operational cost
D. Committed Amount: Under OOC: Rs.152.0 L is committed
1. Specific Interventions for promotion of patient safety: FY 2021-22, Rs. 83.00 L was approved for 166 facilities @ 0.50 L per facility for Fire safety Audit. Till Feb. 2022 there is no expenditure. Hence, Rs. 83.00 L is committed for 2022-23.
2. NQAS Incentive:  NQAS Incentive: Rs. 138.00 L was approved in FY 2021-22 and Rs. 36.87 L was committed for 2021-22. Hence a total budget of Rs.174.87 L for 2021-22. Out of which Rs. 18.30 L is the expenditure till Feb. 2022. Rs. 105.87 L would be made expenditure in March 2022. Hence, Rs. 69.00 L only is committed for 2022-23
Continued Activities: Rs.1301.81 L is proposed under NQAS and Mera Aspataal for 2023-24.
A. NQAS and Mera Aspataal Training Rs. 5.01 L is proposed:
1. 4 Batchs of NQAS IA cum SPT Training Rs. 4.94 L
2. 7 Batches of Mera Astataal Training Rs. 0.07 L
B. NQAS Operational Cost (OOC) Rs. 1269.04 L:
1. State Mentoring Visit: Rs 24.12 L is proposed for 132 PHFs (12 DHs, 60 THs &amp; 60 CHCs)
2. DQAU Assessment cum Mentoring Visits Rs. 122.88 L is proposed @ 3.84 per Dist. for 32 Dists.
3. Rs. 124.62 L is proposed for State Level Assessment &amp; Surveillance of 588 PHFs
4. Rs. 446.40 L is proposed for National Certification &amp; Recertification of 336 PHFs
5. NQAS Incentive: For 336 PHFs, Rs. 448.52 L  incentives are proposed
6. MusQan Incentive: Rs. 100.0 L is proposed for MusQan Incentive of 25 PHFs
7. Rs. 2.50 L is proposed for the maintenance of QA dashboard
C. Rs. 27.76 L is proposed for Quality Assurance M&amp; E.
1. SQAU Review meeting (Quarterly) @ 0.10 L per Meeting for 4 quarters =Rs.0.40 L is proposed.
2. DQAU Review Meeting (Monthly) @ 0.02 L per Meeting for 12 months for 30 Districts=Rs.7.20 L is proposed.
3. Rs. 5.40 L for SAQU monitoring visit
4. A total of 0.60 L is proposed for SQAU operational cost
5. A total of 14.16 L is proposed for DQAU operational cost</t>
  </si>
  <si>
    <t xml:space="preserve">QA:
Continued Activities: Rs. 4945.485 L (FY 22-23 Rs. 1955.15, FY 23-24 Rs. 2056.095 L &amp; Committed Rs.934.24L) is proposed under Kayakalp for 2022-24.
Continued Activities: Rs. 2889.39 L (Rs. 1955.15 for 2022-23 and 934.24 L Committed) L is proposed under Kayakalp for 2022-23.
A. Kayakalp Training Rs. 0.14 L is proposed
B. Kayakalp OOC Rs. 1955.01 L:
1. Internal Assessment: Rs. 36.42 L for 5880 PHF
2. Peer Assessment: Rs. 70.34 L for 5880 PHFs
3. External Assessment: Rs. 101.315 L for 1410 PHFs
4. Kayakalp Award-Rs. 839.05 L for 1052 Awards
5. Eco Friendly Award-Rs.15.0 L for 2 Awards
6. A total of Rs. 882.88 L is proposed for Bio Medical Waste Management (BMWM) for 2776 PHFs
7. Contingency of Rs 10.00 L is proposed as per guidelines 
C. Committed under OOC: Under OOC: Rs. 934.24 L is committed
Rs. 882.88 L was approved in FY 2021-22 and Rs. 444.91 L was committed for 2021-22. Hence a total budget of Rs.1327.79 L for 2021-22. Out which Rs. 243.87 L is the expenditure till Feb. 2022. Hence, Rs. 934.24 L only is committed for 2022-23.
Continued Activities: Rs. 2056.095 L is proposed under Kayakalp for 2023-24.
A. Kayakalp Training Rs. 0.14 L is proposed
B. Kayakalp OOC Rs. 2055.955 L:
1. Internal Assessment: Rs. 36.42 L for 5880 PHFs
2.  Peer Assessment: Rs. 70.34 L for 5880 PHFs
3. External Assessment: Rs. 101.315 L for 1410 PHFs
4.  Kayakalp Award-Rs. 940.00 L for 1210 Awards:
5. Eco Friendly Award-Rs.15.0 L for 2 Awards:
6. A total of Rs. 882.88 L is proposed for Bio Medical Waste Management (BMWM) for 2776 PHFs
7. Contingency of Rs 10.00 L is proposed as per guidelines </t>
  </si>
  <si>
    <t>QA:
Including of committed budget in 2021-22 Rs. 934.24 lakhs</t>
  </si>
  <si>
    <t xml:space="preserve">NPPCD:
Continued Activity: Equipment.
In the FY 2022-23 budget is proposing for ENT equipments to 8 CHC's of BBMP district @ Rs. 50000/- per CHC. Total budget required is Rs. 4.00 lakhs.
In the FY 2023-24 no budget is proposed for ENT equipments for CHCs and PHC level.
Committed budget:
Conitnued Activity: Equipment:  Budget of Rs. 327.5 lakh is made committed for the FY 2022-23. 
(Budget of Rs. 301.33 lakhs was approved for procurement of ENT equipment for CHC and PHC level in the FY 2020-21, the same budget was made committed for the FY 2021-22).  (Budget of Rs.26.20 Lakhs was approved for procurement of ENT equipment at CHCs and PHCs level In the FY 2021-22) Hence, total of Rs 327.5 lakh is made committed for 2022-23.
Both for the FY 2020-21 and 2021-22 , budget has been clubbed togeteher for procurement of ENT equipment in the  FY 2021-22. Retender has been called through KSMSCL (procurement agency) on 14-02-2022. Technical bid needs to be opened. </t>
  </si>
  <si>
    <t>NPPCD</t>
  </si>
  <si>
    <t xml:space="preserve">NPPCD:
Continued Activity: Equipment:
In the FY 2022-23 budget is proposing for ENT equipments to 17  District level hospitals including BBMP (Bengaluru Bruhath Mahanagara Palike) a new district @ rate of Rs. 20 lakhs per district,  total  budget required is Rs.340.00 lakhs.
In the FY 2023-24 budget is proposing for ENT equipments to 15 district level hospitals of 16 districts including one new district Vijayanagara (added in Karnataka State) @ rate of Rs.20.00 Lakhs for the district, total budget required is Rs.300.00 lakhs.
Total budget required is Rs. 640.00 lakhs.
Committed budget:
Conitnued Activity: Equipment:  Budget of Rs. 442.00 lakhs is made committed to procure ENT equipments from the below mentioned approved budget 
( Budget of Rs. 200.00 lakhs was approved for procurement of ENT equipment at district level for the FY 2020-21, the same budget was made committed for the FY 2021-22).
( Budget of Rs.242.00 lakhs was  approved for procurement of ENT equipment at district level, for the FY 2021-22).
( Hence, total of FY 2020-21 and 2021-22  Rs. 442.00 lakhs is made committed for 2022-23 to procure ENT equipments which is already in tender process).
</t>
  </si>
  <si>
    <t>NPPCD:
1. Capacity building:
Continued Activity: 
In the FY 2022-23 budget is proposed for Orientation training programme for newly recruited 08 District Nodal Officer / Family Welfare Officers, 29 ENT specialists and 24 Audiology team members  - (2nd level), 88 Pediatricians and 69 OBG - (3rd Level), 855 Medical Officers of CHCs and PHCs - (4th level) and 6,198 community health officers (CHOs) under Health &amp; Welness centers -( 5th level)  training programme is proposed  for all 30 districts @ Rs. 64000 per batch with 55-60 participants per batch  in 2nd level training,  @ Rs. 34000/- per batch @ district level with 40-45 participants per batch in 3rd level training, @ Rs 28000/- per batch each batch 40-50 participants in 4th level training and @ Rs 32000/- per batch with 50 participants per batch in 5th level training. total budget required is Rs. 52.81 Lakhs. 
New Activity: 
In the FY 2022-23 budget is proposed for AV Therapy training for 30 district audiologist at  AIISH Mysuru of  Rs.5,650/- per participant, total budget required is Rs. 1.695 akhs.
For training activities, total budget required is Rs. 54.505 lakhs.
2. OOC: 
New Activity: 
In the FY 2022-23 budget is proposed for To assess the prevalence of deafness in the one high priority district Yadgirii and one tribal populated district Chamarajnagara  of Karnataka as a Pilot project at Rs. 2.00 lakhs per district for strengthening of training  organizing screening camp and IEC activity. Total budget required is Rs. 4.00 lakhs.
3. IEC &amp; Printing :
Continued Activity:
In the FY 2022-23 budget is proposed for IEC acitivity at district level @ Rs. 2.00 Lakhs per disrict for 32 districts, total budget required is Rs.64.00 Lakhs.
Continued Activity: 
In the FY 2022-23 budget is proposed for IEC acitivity at Rs. 15,00,000/- for state level. Total budget required is Rs.15.00 Lakhs.
Total budget required is Rs. 137.50 Lakhs. 
Continued Activity: 
In the FY 2023-24 budget is proposed for Re-orientation training programme for 32 districts @ rate of Rs.2.0 lakhs per district. Total budget required is Rs. 64.00 lakhs.
New Activity:
In the FY 2023-24 budget is proposed for 1,540 community health officers (CHOs) under Health &amp; Welness centers -(5th level)  training programme is proposed  for all 32 districts 50 participants per batch in 5th level training. Total budget required is Rs. 7.47 lakhs.
For training activities, total budget required is Rs. 71.47 lakhs. 
Continued Activity: 
In the FY 2023-24 budget is proposed for IEC acitivity at district level @ Rs. 2.00 Lakhs per disrict for 32 districts, total budget required is Rs.64.00 Lakhs.
Continued activity:
In the FY 2023-24 budget is proposed for IEC acitivity at Rs. 15,00,000/- for state level. Total budget required is  Rs.15.00 Lakhs.
New Activity: 
In the FY 2023-24 budget is proposed for To conduct screening, diagnosis and management of deafness in Kalyana Karnataka districts of Karnataka as a Pilot project for 02 districts at Rs. 2.00 lakhs per district. Total budget required is Rs. 4.00 lakhs.
Total budget required is Rs. 154.47 lakhs.
Total budget required for the FY 2022-23 and 2023-24 is Rs. 291.97 lakhs.
Committed budget: 
Continued Activitiy: IEC &amp; Priniting:
Rs 4.00 lakhs is made committed for the payment of activity Telecast of NPPCD video spots at BMTC bus stations completed,  bills needs to be submitted.</t>
  </si>
  <si>
    <t>NPPCF:
Continued Activity: 
1. In the FY 2022-23, budget proposed for Medical management indluding Treatment / Rehabilitation / Calcium supplimentation for Fluorosis cases at Rs. 3.00 for 19 districts, total budget required is Rs.57.00 lakhs. + For Laboratory reagents/ Urine collection bottles / gloves/ TISAB / Fluoride Ion meter maitenance / Laboratory needed things. Rs.1.764 lakhs per district x 19 Districts, Total budget required is Rs.33.52 lakhs. Total budget required is Rs. 90.52 lakhs.
2. In the FY 2022-23, budget proposed for Training / reorientation programme for newly appointed medical officers, Paramedical staffs, Public health nurses, Multi purpose workers male and female (ANMs) and Community Health Officers (CHOs) at District Level Rs. 1,87,550 per district for 19 districts  total budget required is Rs.35.63  lakhs. 
3. In the FY 2022-23, budget proposed for District level IEC actitivity, ongoing Rs. 1.60 lakh per districts for 19 districts, total budget required is Rs. 30.40 Lakhs, For State level IEC activity of Rs. 7.60  Lakhs, Total budget required is Rs. 38.00 Lakhs.
4. In the FY 2022-23, budget proposed for Coordination meeting  with PHED, Education, RDWSS, WCD and Others District level departments for existing 19 Districts X 0.50 lakhs, total budget required is Rs. 9.50 lakhs. + Coordination meeting  with PHED, Education, RDWSS, WCD and Others at State level  of Rs. 0.50 lakhs, budget required is Rs. 10.00 Lakhs. + For district level TA/DA costs @  Rs.3508/- per month per District for existing 19 Districts is Rs.3508/- per month for 12 months to 19 districts, budget required is Rs.8.00 Lakhs. Total budget required is Rs. 18.00 lakhs.
In the FY 2022-23 total budget required is Rs. 182.15 lakhs.
Continued Activity: 
1. In the FY 2023-24, budget proposed for Medical management indluding Treatment / Rehabilitation / Calcium supplimentation for Fluorosis cases. Rs.3.00 for 19 districts, total budget required is Rs.57.00 lakhs. + For Laboratory reagents/ Urine collection bottles / gloves/ TISAB / Fluoride Ion meter maitenance / Laboratory needed things Rs.1.848 lakhs per district x 19 Districts, budget required is Rs.35.11 lakhs. 
Total budget required is Rs. 92.11 lakhs.
2. In the FY 2023-24, budget proposed for Reorientation programme for newly appointed medical officers, Paramedical staffs, Public health nurses, Multi purpose workers male and female (ANMs) and Community Health Officers (CHOs) at District Level Rs.1,37,250 per district for 19 districts  total budget required is Rs.26.08 lakhs. 
3. In the FY 2023-24, budget proposed for District level IEC actitivity, ongoing Rs. 1.60 lakh per districts for 19 districts, total budget required is Rs. 30.40 Lakhs. For State level IEC activity of Rs. 7.60  Lakhs, total budget required is Rs. 38.00 Lakhs.
4. In the FY 2023-24, budget proposed for Coordination meeting  with PHED, Education, RDWSS, WCD and Others District level departments for existing 19 Districts X 0.50 lakhs, total budget required is Rs. 9.50 lakhs. Coordination meeting  with PHED, Education, RDWSS, WCD and Others at State level  of Rs. 0.50 lakhs, budget required is Rs. 10.00 Lakhs. + For district level TA/DA costs @  Rs.3683/- per month per District for existing 19 Districts is Rs.3683/- per month for 12 months to 19 districts, budget required is Rs.8.40 Lakhs. Total budget required is Rs. 18.40 lakhs.
In the FY 2023-24 total budget required is Rs. 174.59 lakhs.</t>
  </si>
  <si>
    <t>NPPCF</t>
  </si>
  <si>
    <t>SBC &amp; BSU:
Continued Activity:
Twenty  Districts  Hospitals Laborataries are upgraded to Nodal Center  for screening carrier detection test for Blood Disorders.  (Thalassemia, Sickle Cell Anaemia ) Details of Sickle Cell Anemia,  Thalassemia Screening  results are attached in annexure 1. For the Year 2022-23  for Screening of carrier detection test for Blood Disorders &amp; budget required for Diagnostic kits, reagents and consumbles for carrier detection test.  Hence an amount of Rs.450.78 Lakhs proposed for the FY 2022-23 and 2023-24.</t>
  </si>
  <si>
    <t>SBC &amp; BSU</t>
  </si>
  <si>
    <t>SBC &amp; BSU:
Continued Activity: State Proposing 100 Blood Transportation box along with global tracker mini, BLE based data logger with digitally calibrated sensor, GPS mobile applications for Blood Storage Units ( 244no's) unit cost @ Rs.163040 Lakhs, Hence State proposing Rs. 163.04 Lakhs for FY 2022-23. (1 blood transportation box X Rs.163040 X 100units)                                 Continued Activity: State Proposing 50  immuno hematology equipment with consumables  for efficient screening by automated methods and minimize human errors for safe and secure blood transfusion in treating the people from blood storage units. Hence state proposing 50 IMMUNO HEMATOLOGY (IH) TESTS BY COLUMN AIDED GEL AGGLUTINATION TECHNOLOGY EQUIPMENT @ Rs. 203.50 Lakhs Total Equipment &amp; Consumables Cost
(Equipment 1,47,50,000 + Consumables 55,99,125) for FY 2022-23.Hence an amount of Rs.366.54 proposing for FY 2022-23 and 2023-24.</t>
  </si>
  <si>
    <t xml:space="preserve">SBC &amp; BSU:
Continued Activity : Presently in Karnataka there are 11 Blood Collection and Transport Vans available.For the existing BCTV Vans proposing Fuel and (Rs.30,000 per month per vehicle) &amp; refreshment charges  for donors  Rs.25 per person an average collection of  blood 30 per day  for 25 working days) is rs.128.7 lakhs Proposed for all  11 BCTV vehicles (Fuel &amp;Refreshment Charges) for the FY 2022-23 and 2023-24 annexure attached.
Committed Budget : Four BCTV Vehicle tender floated in GeM Portal and supply order will be issued before March 2022. Hence, an amount of Rs. 200 Lakhs is committed for the F.Y. 2022-23. </t>
  </si>
  <si>
    <t>SBC &amp; BSU:
Hemophilia patients 2643,Thalassemia patients 2223 and Sickle cell Anemia patients 500 screened and registred for the Treatment.</t>
  </si>
  <si>
    <t xml:space="preserve">SBC &amp; BSU:
Continued Activity : 
1. For the F.Y. 2022-23 State Proposing Rs. 500 Lakhs for Procurement of Iron Chelating Agents Drugs for the Treatment of Thalassemia and Sickle Cell Anemia Patients (Detailed Annexure attached) and Rs.500 Lakhs for Procurement of Anti Hemophilia Factors for the treatment of Hemophilia patients. Hence, Rs.1000 Lakhs proposed for F.Y. 2022-23. 
2. For the F.Y. 2023-24 State Proposing Rs. 500 Lakhs for Procurement of Iron Chelating Agents Drugs for the Treatment of Thalassemia and Sickle Cell Anemia Patients (Detailed Annexure attached) and Rs.2000 Lakhs for Procurement of Anti Hemophilia Factors for the treatment of Hemophilia patients. Hence, Rs.2500 Lakhs proposed for F.Y. 2023-24. 
3.Committed Budget: An Amount of Rs. 1777.85 is committed for the Procurement of Iron Chelating Agents for the treatment of Thalassemia and Sickle Cell Anemia patients. Awaiting for the Government approval and An amount of Rs. 1677.48 is committed for the Procurment of Anti Hemophilia Factors. Tender finalized and supply order issued. </t>
  </si>
  <si>
    <t>NVHCP:
Budget for Procurement done by States:- New Activity:- State proposes  Rs.133.47 lakh in 2022-23 and Rs.133.47 in 2023-24  to procure  HBV vaccine to vaccinate the HRG groups @ Rs.90 per person for  three doses as per the costing template shared by GoI.</t>
  </si>
  <si>
    <t>NVHCP</t>
  </si>
  <si>
    <t>NVHCP:
Capacity building incl. training:-  Continued Activity Total  Rs.0.26  lakhs is proposed for 2 bacthes  (As per RCH TRAINING GUIDELINES Rs 350/- per person for lunch, tea twice and water per day+ Rs.500 as honorarium + 15% is IOH expenses +  Rs.10,000 for hiring venu)  The total amount is Rs.0.26 lakh in 2022-23 and Rs.0.26 lakh 2023-24.
Capacity building incl. training:- Continued Activity  Total  Rs.0.26  lakhs is proposed for 2 bacthes  (As per RCH TRAINING GUIDELINES Rs 350/- per person for lunch, tea twice and water per day+ Rs.500 as honorarium + 15% is IOH expenses +  Rs.10,000 for hiring venu) The total amount is Rs.0.26 lakh in 2022-23 and Rs.0.26 lakh 2023-24.
Capacity building incl. training:-  Continued Activity Total  Rs.0.26  lakhs is proposed for 2 bacthes  (As per RCH TRAINING GUIDELINES Rs 350/- per person for lunch, tea twice and water per day+ Rs.500 as honorarium + 15% is IOH expenses +  Rs.10,000 for hiring venu) The total amount is Rs.0.26 lakh in 2022-23 and Rs.0.26 lakh 2023-24.
Others including operating costs(OOC) :-  Continued Activity  Rs.1000 per person  per month X 30 persons  (26TC +4MTC) X 12  MONTHS as per GOI guidelines. State proposes Rs.3.60 lakhs for datata entry in MIS portal in PIP 2022- 2023 and Rs.3.60 lakh in 2023-24.
 IEC &amp; Printing:-  Continued activity:  Continued Activity :- In FY 2022-23 Rs. 85 lakh and in FY 2023-24 Rs.85 lakh has been proposed  for the following IEC acivities-
 1. All India Radio Rs. 40.00 lakhs for 2 months, 2) Private FM Rs. 10.00 lakhs  for 2 months. 3) Bus Stand Audio Rs. 15.00 lakhs for one month, 4) Advertisement through TV Rs. 20.00 lakhs for one month. 
Committed Expenditure Details :- In the FY 2021-22 under NVHCP programme   Rs.85 lakh is approved for the following IEC activity
 1. All India Radio Rs. 40.00 lakhs for 2 months, 
2) Private FM Rs. 10.00 lakhs  for 2 months. 
3) Bus Stand Audio Rs. 15.00 lakhs for one month, 
4) Advertisement through TV Rs. 20.00 lakhs for one month.
For all the above activities work order is issued through Department of Information and Public Relations (DIPR).  Out of Rs.85 lakh   Rs.14.90 lakh is paid to vendor, remaining amount Rs.70.10 lakh is kept as committed expenditure for the FY 2022-23 for further payments.  
Planning &amp; M&amp;E :-  CONTINUED ACTIVITY  :_ State  proposed for SVHMU-Meeting Costs/Office expenses/ Contingency @ Rs. 2.77 lakhs in PIP 2022-23 and Rs.2.77 lakh in 2023-24.
Planning &amp; m&amp;E:- CONTINUED ACTIVITY  State proposed for SVHMU-Travel cost, for supervising &amp; Monitoring @ Rs.2.00 lakhs  in PIP 2022-23 and Rs.2.00 lakh in 2023-24.
Planning &amp; m&amp;E:-  CONTINUED ACTIVITY  Rs.1 lakh is prposed for each State lab for meeting costs, office expenses and contingency expenses for all 4 State labs. The total amount is Rs.4.00 lakh in 2022-23 and Rs.4.00 lakh 2023-24.
 Planning &amp; m&amp;E:-  CONTINUED ACTIVITY State proposes Rs.50000 for each treatment centre  (26 centers) for Meeting costs/office expenses/ contingency in PIP 2022-23 is Rs.13 lakhs and Rs.13.00 lakh in 2023-24.
Planning &amp; m&amp;E:- CONTINUED ACTIVITY Rs.1 lakh is prposed for eachModel Treatment Centre  for meeting costs, office expenses and contingency expenses for all 4 Model Treatment Centres in PIP 2022-23 is Rs.4 lakhs and Rs.4.00 lakh in 2023-24.</t>
  </si>
  <si>
    <t>RBSK:
* Proposal for FY 2023-24 is reduced as DEIC Civil Work proposal is reduced to Rs.20.00 lakh per facility.
* Rs.614.25 lakh Committed budget for the FY 2022-23</t>
  </si>
  <si>
    <t>CH:
New Activity: FY 2022-23
1. Rs.425.24 Lakhs proposed for ECD Kits under HBYC Programme.
RBSK:
Equipment (Including Furniture, Excluding Computers): Rs.38.70 lakh
Continued Activity:
a) The State proposes Rs.21.50 lakh for purchase of Refraction kit, replacement of worn outscreening equipment and for maintainence of existing RBSK Screening Kit with Mobile Health Teams for the FY 2022-23.
b) The State proposes Rs.17.20 lakh for replacement of worn outscreening equipment and for maintainence of existing RBSK Screening Kit with Mobile Health Teams for the FY 2023-24.
Others including operating costs(OOC): Rs.3175.26 lakh
1) Continued Activity:
The State proposes Rs 1548.00 lakh for Mobility Support of RBSK MHT and Health Module. Rs 29,000/- per month per team for Vehicle Hiring, GPS Tracking of Vehicles and Rs.1000/- per month per team for Health Module(Swasthya Kirana) for the FY 2022-23 and 2023-24.
2) Continued Activity:
The State proposes Rs.26.22 lakh for CUG rental for RBSK MHT &amp; DEIC Manager and DATA Card Rental for RBSK MHT &amp; DEIC Manager.(Annual Plan) for the FY 2022-23 and 2023-24.
3) Continued Activity:
The State proposes Rs.20.64 lakhs for Aprons for Dedicated RBSK Mobile Health Team Members. (specified with RBSK LOGO from State) for the FY 2022-23.
4) Continued Activity:
State proposes Rs.1.41 lakhs Budget for Re-orientation training on RBSK Swasthyakirana Software for the FY 2022-23 and 2023-24.
5) Continued Activity:
The State proposes Rs.3.36 lakhs for printing of Comprehensive Newborn Screening posters at all functional Delivery Points-FY-2022-23
IEC &amp; Printing: Rs.39.76 lakh
Continued Activity:
a) The State proposes Rs.25.13 lakhs for Printing of RBSK Dairy for RBSK MHT Members, Operational Cost for RBSK MHT &amp; Registers for DEICs for the for the FY 2022-23.
b) The State proposes Rs14.63 lakhs for Printing of RBSK Dairy for RBSK MHT Members, Operational Cost for RBSK MHT &amp; Registers for RBSK MHT &amp; DEIC for the FY 2023-24.
Planning &amp; M&amp;E: Rs.59.95 lakh
Continued Activity:
The State proposes for State level RBSK Workshop, Quarterly State level, District level and Taluka level Convergence meetings to discuss progress with involvement sister Departments of Education, WCD, Pre-university, Social Welfare and Backward Class - Rs.26.45 lakh  for the FY 2022-23 and Rs.33.50 lakh for the FY 2023-24.</t>
  </si>
  <si>
    <t>CH / RBSK</t>
  </si>
  <si>
    <t>NPCDCS:
1. Budget reduced as drugs component has moved to NFDS
2.Vijaynagara district establishment with equipment @rs. 5.00 lakhs FY 2022-23</t>
  </si>
  <si>
    <t>NPCDCS:
FY 2022-23:
Equipment (Including Furniture, Excluding Computers):
1. New activity: Since Vijayanagar is a new district &amp;  will be implementing NPCDCS programme from 2022, proposed amount to establish 1 District NCD clinic is @ Rs 5.00 Lakhs. This is one time budget proposal.
Drugs and supplies:
1. Continued activity: Under NPCDCS programme  for procurement of Glucometer, strips &amp; lancets, reagents etc for 30 District  NCD Clinics with the average of 3.50 Lakh with a total of  @ Rs 105.00 Lakhs
OOC:
1. Continued activity: Under NPCDCS programme  proposed for 30 district NCD Clinic  for Mobility -TA as per NHM norms only for staff going to field= Rs .10,000/- per district, Miscellaneous- office/ admin expenses, communication, internet charges, review meetings with NCD staff at DH etc=  Rs. 40,000/- .Contingencies- Stationaries : pens, pencils, papers, books, registers, folders, files etc.= Rs. 30,000/- =with the amount of @ Rs.0.80 lakhs/ district clinic and a total Rs 24.00 Lakhs.
FY 2023-24:
Drugs and supplies:
1. Continued activity: Under NPCDCS programme  for procurement of Glucometer, strips &amp; lancets, reagents etc for 30 District  NCD Clinics with the average of 3.50 Lakh with a total of  @ Rs 105.00 Lakhs
OOC:
1. Continued activity: Under NPCDCS programme  proposed for 30 district NCD Clinic  for Mobility -TA as per NHM norms only for staff going to field= Rs .10,000/- per district, Miscellaneous- office/ admin expenses, communication, internet charges, review meetings with NCD staff at DH etc=  Rs. 40,000/- .Contingencies- Stationaries : pens, pencils, papers, books, registers, folders, files etc.= Rs. 30,000/- =with the amount of @ Rs.0.80 lakhs/ district clinic and a total Rs 24.00 Lakhs.
Committed Budget:
FY 2022-23  Budget to be released to districts to procure under the line item : drugs &amp; consumables for NCD managemenet (includes diabetes, hypertension, stroke etc) for who;le district at District  NCD clinic level.Rs. 72.00 lakhs</t>
  </si>
  <si>
    <t>NPCDCS</t>
  </si>
  <si>
    <t xml:space="preserve">NPCDCS:
FY 2022-23
Drugs &amp; Supplies:
1. Continued activity: Under NPCDCS programme  for procurement of glucometer, strips &amp; lancets, reagents etc for 30 District, 347 CHC  NCD Clinics with the average of Rs1.00 Lakh with a total of  @ Rs 347.00 Lakhs
OOC:
1. Continued activity: Under NPCDCS programme  proposed for 347 CHC NCD Clinic  for Mobility -TA as per NHM norms only for staff going to field= Rs .10,000/- per CHC, Miscellaneous- office/ admin expenses, communication, internet charges, review meetings with NCD staff at DH etc=  Rs. 40,000/- .Contingencies- Stationaries : pens, pencils, papers, books, registers, folders, files etc.= Rs. 30,000/- =with the amount of @ Rs.0.80 lakhs/ CHC NCD clinic and a total Rs 277.60 Lakhs.
FY 2023-24: 
Drugs and supplies:
1. Continued activity: Under NPCDCS programme  for procurement of glucometer, strips &amp; lancets, reagents etc for 30 District, 347 CHC  NCD Clinics with the average of Rs1.00 Lakh with a total of  @ Rs 347.00 Lakhs
OOC:
1. Continued activity: Under NPCDCS programme  proposed for 347 CHC NCD Clinic  for Mobility -TA as per NHM norms only for staff going to field= Rs .10,000/- per CHC, Miscellaneous- office/ admin expenses, communication, internet charges, review meetings with NCD staff at DH etc=  Rs. 40,000/- .Contingencies- Stationaries : pens, pencils, papers, books, registers, folders, files etc.= Rs. 30,000/- =with the amount of @ Rs.0.80 lakhs/ CHC NCD clinic and a total Rs 277.60 Lakhs.
</t>
  </si>
  <si>
    <t xml:space="preserve">NPCDCS:1. FY 2022-23 : Amount towards STEMI including Recurring and Non recurring @ Rs 228.42 lakhs
2. FY 2023-24 : only Recurring amount proposed @ Rs. 107.43 Lakhs </t>
  </si>
  <si>
    <t>NPCDCS:
FY 2022-23
OOC:
1. Continued activity: STEMI project was approved in the FY 2020-21 with the budget of 228.42 lakhs (3 Hubs &amp; 45 spokes).  (Recurring and non recurring) For the FY 2022-23= @ Rs 228.42 lakhs
 FY 2023-24 
OOC:
1. Continued activity: STEMI:only 107.43 lakhs will be proposed for Recurring  activities.
FY 2022-23
Drugs &amp; Supplies:
1. Committed Budget:FY 2022-23  Budget to be released to districts to procure under the line item : COPD drug s&amp; consumables in whole district at CCUs level.Rs. 18.00 lakhs</t>
  </si>
  <si>
    <t xml:space="preserve">NPCDCS:
In FY 2022-23: IEC @ Rs. 130.00 (includes 1 time TV purchase at State NCD cell) In FY 2023-24: Rs2.00 lakhs has been reduced for IEC with total of Rs 128.00 lakhs.
 Consumables moved to 15th FC
</t>
  </si>
  <si>
    <t xml:space="preserve">NPCDCS:
FY 2022-23
Capacity building incl. training
1. Continued activity: Trainings will be conducted at State level  under NCD programme (NPCDCS, NPHCE &amp; NPPC) with a total of Rs.5.00 lakhs.
2. Continued activity: 1Trainings for district level for 30 districts. Total amount per batch= Rs. 30,000/-, total of 300 batches X Rs. 30,000 = Rs. 90.00 lakhs The Budget is calculated for both Trainers and Trainees @ Rs. 3.00 lakhs/district.
ASHA Incentives:
1. Continued Activity:  An incentive of Rs. 10/CBAC =1 time enrollment
Newly diagnosed with follow up  for a year 100Rs/ person 
Total rural ASHAs: 39195;
 1ASHA/1000 population (Population (30+)to be enrolled 37%)= 370 people
out of which assuming 60% will be enrolled= 222 person/ ASHA
39195 ASHA*222*10rs=870.12 lakhs
Prevalence of HTN =26% (Around  58 person to be followed with NCD, but estimating all patients do not turn on follow up, considering only 50% to be followed up) . 1 ASHA* 30*100Rs=3000 ; 3000*39195=1175.85 lakhs
Incentives will be given only for enrollemnt Rs 870.12 lakhs
Follow up cases Rs 1175.85 lakhs 
Total: 870.12 lakhs+ Rs 1175.85 lakhs =2045.97 Lakhs. FY2022-23= 1022.99 lakhs
IEC &amp; Printing: 
1. Continued activity: state level: IEC materials for public awareness and celebration of health days related to NCDs. Pamplets, Flip Charts,Standies, Radio gingles, TV advertisement, Paper advertisement etc for state level  @Rs. 38.00 lakhs.
Note: TV, Projector, screen, speakers- wireless, mikes etc will be purchased for NCD section Rs. 2.00 Lakhs. 
Total Rs. 40 Lakhs.(one time budget for state NCD cell)
2. Continued activity: District level: IEC materials for public awareness and celebration of health days related to NCDs. Pamplets, Flip Charts,Standies, Radio gingles, TV advertisement, Paper advertisement etc  each district @ Rs. 3,00,000/-,  30 Districts, total @ Rs. 90.00 lakhs. 
3. Continued activity: Under NPCDCS programme, proposed for printing of patient referral cards at PHC Level for 2193 PHCs  per PHC @ Rs. 500/- lump sum total @ Rs. 10.97 lakhs . As per the govt. rate printing for 1 referral card is Rs 5/- 
4. Continued activity: Printing of patient referral cards at Sub-centre level with 8871 sub centres, per sub centre @ Rs. 500/- lump sum total @ Rs.44.36 lakhs. 
5. Continued activity: Printing activities for universal screening of NCDs- Printing of modules for 30 districts @Rs. 90.00 lakhs
 Planning &amp; M&amp;E
1. Continued activity:  proposed for  District level NCD meetings, workshops, Conferences, miscellaneous- office and admin expenses,  minor repairs, purchase of any projector, printer with scanner if needed, internet charges etc. for 31 districts (including Vijaynagara district) @ Rs. 3.00 lakh per District with a total of Rs. 93.00 lakhs.
2.  Continued activity: Budget is proposed under NCD programme : proposed for the state level meetings, review meetings with districts, workshops, conferences , misc.,office/ admin expenses, communication, internet charges for 3 programmes NPHCE, NPCDCS &amp; NPPC programme @ Rs. 5.00 lakhs.
3. Continued Activity: under NCD programme: For state NCD Cell, state level TA, DA, POL @ Rs 2.00 lakhs includes flight charges, hiring of vehicle, bus tickets, train tickets, auto / taxi/cab charges as per the NHM norms, travel within the districts/ other districts/ other states .
4. Continued Activity: under NCD programme:  Budget for district NCD cell towards TA, DA, POL activity for @ Rs. 2.00 lakhs/ district for 30 districts, total amount @ Rs. 60.00 lakhs includes flight charges, hiring of vehicle, bus tickets, train tickets, auto / taxi/cab charges as per the NHM norms, travel within the districts/ other districts/ other states 
5. Continued Activity: For State NCD Cell, proposed amount towards contingency activity is Rs. 2.00 lakhs. for - Stationaries : pens, pencils, papers, books, registers, folders, files etc
6. Continued Activity: For District NCD Cell, proposed amount towards contingency activity is Rs. 1.00 lakhs. for - Stationaries : pens, pencils, papers, books, registers, folders, files etc= Rs.30.00 lakhs
FY 2023-24
Capacity building incl. training
1. Continued activity: Trainings will be conducted at State level  under NCD programme (NPCDCS, NPHCE &amp; NPPC) with a total of Rs.5.00 lakhs.
2. Continued activity: 1Trainings for district level for 30 districts. Total amount per batch= Rs. 30,000/-, total of 300 batches X Rs. 30,000 = Rs. 90.00 lakhs The Budget is calculated for both Trainers and Trainees @ Rs. 3.00 lakhs/district.
ASHA Incentives:
1. Continued Activity:  An incentive of Rs. 10/CBAC =1 time enrollment
Newly diagnosed with follow up  for a year 100Rs/ person 
Total rural ASHAs: 39195;
 1ASHA/1000 population (Population (30+)to be enrolled 37%)= 370 people
out of which assuming 60% will be enrolled= 222 person/ ASHA
39195 ASHA*222*10rs=870.12 lakhs
Prevalence of HTN =26% (Around  58 person to be followed with NCD, but estimating all patients do not turn on follow up, considering only 50% to be followed up) . 1 ASHA* 30*100Rs=3000 ; 3000*39195=1175.85 lakhs
Incentives will be given only for enrollemnt Rs 870.12 lakhs
Follow up cases Rs 1175.85 lakhs 
Total: 870.12 lakhs+ Rs 1175.85 lakhs =2045.97 Lakhs. FY2023-24= 1022.99 lakhs
IEC &amp; Printing: 
1. Continued activity: state level: IEC materials for public awareness and celebration of health days related to NCDs. Pamplets, Flip Charts,Standies, Radio gingles, TV advertisement, Paper advertisement etc for state level  @Rs. 38.00 lakhs.
2. Continued activity: District level: IEC materials for public awareness and celebration of health days related to NCDs. Pamplets, Flip Charts,Standies, Radio gingles, TV advertisement, Paper advertisement etc  each district @ Rs. 3,00,000/-,  30 Districts, total @ Rs. 90.00 lakhs. 
3. Continued activity: Under NPCDCS programme, proposed for printing of patient referral cards at PHC Level for 2193 PHCs  per PHC @ Rs. 500/- lump sum total @ Rs. 10.97 lakhs . As per the govt. rate printing for 1 referral card is Rs 5/- 
4. Continued activity: Printing of patient referral cards at Sub-centre level with 8871 sub centres, per sub centre @ Rs. 500/- lump sum total @ Rs.44.36 lakhs. 
5. Continued activity: Printing activities for universal screening of NCDs- Printing of modules for 30 districts @Rs. 90.00 lakhs
 Planning &amp; M&amp;E
1. Continued activity:  proposed for  District level NCD meetings, workshops, Conferences, miscellaneous- office and admin expenses,  minor repairs, purchase of any projector, printer with scanner if needed, internet charges etc. for 31 districts (including Vijaynagara district) @ Rs. 3.00 lakh per District with a total of Rs. 93.00 lakhs.
2.  Continued activity: Budget is proposed under NCD programme : proposed for the state level meetings, review meetings with districts, workshops, conferences , misc.,office/ admin expenses, communication, internet charges for 3 programmes NPHCE, NPCDCS &amp; NPPC programme @ Rs. 5.00 lakhs.
3. Continued Activity: under NCD programme: For state NCD Cell, state level TA, DA, POL @ Rs 2.00 lakhs includes flight charges, hiring of vehicle, bus tickets, train tickets, auto / taxi/cab charges as per the NHM norms, travel within the districts/ other districts/ other states .
4. Continued Activity: under NCD programme:  Budget for district NCD cell towards TA, DA, POL activity for @ Rs. 2.00 lakhs/ district for 30 districts, total amount @ Rs. 60.00 lakhs includes flight charges, hiring of vehicle, bus tickets, train tickets, auto / taxi/cab charges as per the NHM norms, travel within the districts/ other districts/ other states 
5. Continued Activity: For State NCD Cell, proposed amount towards contingency activity is Rs. 2.00 lakhs. for - Stationaries : pens, pencils, papers, books, registers, folders, files etc
6. Continued Activity: For District NCD Cell, proposed amount towards contingency activity is Rs. 1.00 lakhs. for - Stationaries : pens, pencils, papers, books, registers, folders, files etc= Rs.30.00 lakhs
FY 2022-23:
Equipment (Including Furniture, Excluding Computers)
1. Committed Budget: 3. Procurement for universal screening: Budget is allocated to  3339 SCs (HWCs) @ Rs.485.99 lakhs
Tender work is completed and procurement is under process-recurring required for PBS activities at SC level ( BP apparatus, examination lamp, Cuscos speculum, autoclave, torch, mouth mirror, LED torch, gloves, cotton swabs, acetic acid, distilled water, wooden sticks, gauze).
Budget approved FY 2021-22 was Rs. 801.36 lakhs, Expected budget expenditure fill march 2022= Rs. 315.37 lakhs . Rs.485.99 lakhs Expenditure will be done within 2nd qtr (This amount is not proposed in the upcoming PIP for next 2 years)
Diagnostics (Consumables, PPP, Sample Transport):
1. Committed budget: Budget to be released to districts to procure under the line item : consumables for PHC &amp; SC level; glucometers, strips lancets, swabs etc.l PHC Rs. 139.74 lakhs and SC level: Rs. 286.32 lakhs &amp; Rs. 50.9 lakhs for universal screening of NCD= with total of Rs. 476.14 lakhs
ASHA incentives
1. Committed Budget: Enrollment has been done by the ASHAs, payment is pending that will be completed within 6 months. (Delay in the payent was due to issue in the ASHA NIDHI software) @Rs. 777.26 lakhs
</t>
  </si>
  <si>
    <t>NPCDCS:
FY 2022-23:
OOC: 
1.New Activity: The cervical cancer screening will be conducted in 1 PHC of Belgaum district. @ Rs. 8.00 Lakhs
OOC:
1. Continued activity: The cervical cancer screening will be conducted in 1 PHC of Belgaum district. @ Rs. 8.00 Lakhs</t>
  </si>
  <si>
    <t>NPHCE:
1.  FY 2022-23 1 time budget  for non recurring grants @ Rs: 170.00 for 17 district
2. FY 2023-24: one time budget  for non recurring grants @ Rs: 90.00 for 9  district including Vijaynagara district
3. Training : no deviation</t>
  </si>
  <si>
    <t>NPHCE</t>
  </si>
  <si>
    <t xml:space="preserve">NPHCE:
FY 2022-23
IEC &amp; Printing
1. Continued Activity:IEC activities-  Fy 2022-23 = 55.00 for districts &amp; Rs 5.00 lakhs for state level  with total of 60.00 lakhs towars IEC &amp; printing for organising IDOP in the month of Oct with min screening of 3000 elderly/ district
FY 2023-24:
IEC &amp; Printing
1. Continued Activity:IEC activities-  Fy 2023-24 = 55.00 for districts &amp; Rs 5.00 lakhs for state level  with total of 60.00 lakhs towars IEC &amp; printing for organising IDOP in the month of Oct with min screening of 3000 elderly/ district
</t>
  </si>
  <si>
    <t xml:space="preserve">NPPC:
1. Non recurring grant for 1 new district Vijaynagar added  renovation= Rs 15.00 lakhs FY 2022-23
2. IEC activities: FY 2022-23 =42.00 lakhs &amp; 2023-24= 30.00 lakhs ( as Rs 40,000/- for TV at district level- 1 time grant)
</t>
  </si>
  <si>
    <t>NPPC:
FY 2022-23:
 Infrastructure - Civil works (I&amp;C)
1. New activity:: Vijayanagra has been added as new district which was a part of Bellary district. DH will be established at Hospete
Space will be identified in the existing infrastructure for providing PC services. Budget is proposed  for renovation and purchase of equipment Non recurring grant = Rs 15.00 lakhs.
Equipment (Including Furniture, Excluding Computers)
1. Continued activity: Equipment will be purchased for palliative care at district level.  To provide PC services equipment are needed at DHs level, each district @ Rs. 1.00 lakhs PA. Total 31 districts with Rs. 31.00 lakhs.(Vijaynagara district )
 Planning &amp; M&amp;E:
1.  Continued activity: Budget proposed towards Miscellaneous including Travel/ POL/ Stationery/ Communications @ Rs. 1.50 lakh per District - i.e.,31 District (Vijaynagar)+ 1 State Palliative Cell. Total budget @ Rs. 48.00  lakhs.
 Capacity building incl. training:
1. Continued activity: Training of PHC MOs, nurses, para-medical workers &amp; other health staff (30 districts) .0.30 lakhs/ distict with total of 9.00 lakhs.
IEC &amp; Printing
1. Continued activity: Proposed for District level IEC: Pamphletes, Flip Charts, Standies, Radio jingles, registers, paper advertisements etc. @ Rs. 1.00 lakh. 1 TV to be purchased at clinic for the bed ridden patients for IEC/ information and entertainment (one time purchase) Rs. 40,000/- Per district palliative Cell @ Rs. 1.40 lakhs with a total of 42.00  lakhs.
2. Continued activity: Proposed for state level IEC/ BCC activity for creating awareness on palliative care- Standies, Radio jingles,  Paper advertisement etc. for state level activities @1.00 lakh
FY 2023-24
 Infrastructure - Civil works (I&amp;C)
1. New activity:: Vijayanagra has been added as new district which was a part of Bellary district. DH will be established at Hospete
Space will be identified in the existing infrastructure for providing PC services. Budget is proposed  for renovation and purchase of equipment Non recurring grant = Rs 15.00 lakhs.
Equipment (Including Furniture, Excluding Computers)
1. Continued activity: Equipment will be purchased for palliative care at district level.  To provide PC services equipment are needed at DHs level, each district @ Rs. 1.00 lakhs PA. Total 31 districts with Rs. 31.00 lakhs.(Vijaynagara district )
 Planning &amp; M&amp;E:
1.  Continued activity: Budget proposed towards Miscellaneous including Travel/ POL/ Stationery/ Communications @ Rs. 1.50 lakh per District - i.e.,31 District (Vijaynagar)+ 1 State Palliative Cell. Total budget @ Rs. 48.00  lakhs.
 Capacity building incl. training:
1. Continued activity: Training of PHC MOs, nurses, para-medical workers &amp; other health staff (30 districts) .0.30 lakhs/ distict with total of 9.00 lakhs.
IEC &amp; Printing
1. Continued activity: Proposed for District level IEC: Pamphletes, Flip Charts, Standies, Radio jingles, registers, paper advertisements etc. @ Rs. 1.00 lakh.  @ Rs. 1.00 lakhs with a total of 30.00  lakhs.
2. Continued activity: Proposed for state level IEC/ BCC activity for creating awareness on palliative care- Standies, Radio jingles,  Paper advertisement etc. for state level activities @1.00 lakh
FY 2022-23
Committed budget: for the FY 2022-23: Infrastructure - Civil works (I&amp;C) : Old / ongoing work
Committed unspenst Budget for 2021-22 for non recurring GIA Rennovationof PC unit/ OPD/ Beds/ Miscellaneous/ Equipments etc Rs 225.61 lakhs. Exenditure  done was Rs 10.00 lakhs.
In 2022-23, the budget commited towars rennovation of PC units is Rs 185.61 Lakhs as the tender is completed and work is in progress. Payment will be completed by 2nd qtr.</t>
  </si>
  <si>
    <t>NPPC</t>
  </si>
  <si>
    <t>RKSK</t>
  </si>
  <si>
    <t>RKSK:
Budget for Procurement:
1. Rs.152.36: Procurement of Tab-Albendazole for 11-19 yrs children for FY 2022-23.  Rs.316.00 lakh: Procurement of Tab-Albendazole under NDD For FY 2023-24.
2. Rs.371.24: WIFS Blue tablets for FY 2023-24.
Total budget for procurement of Drugs: Rs.839.60 lakh
Details attached.
Budget for Procurement: Committed amount Rs. 522.5 lakhs 
1. The budget required for the same is not proposed for FY 2022-23, hence budget of Rs.210.00 lakh under FMR.6.2.4.2 will be utilized for second round and the same will be  kept committed for FY 2022-23.
2.Budget: 2020-21 approved budget - committed budget for 2021-22 .
Activity: PO order issued and supply started to all Districts.  
Final payments to KSMSCL is awaited as KSMSCL to submit stock certificate and release request. 
Budget kept committed for FY 2022-23.</t>
  </si>
  <si>
    <t xml:space="preserve">RKSK:
State proposes budget for conducting study on Menstrual Hygiene Management (MHM) to understand the current situation and recommendation. The proposed study, will be conducted in  selected 4 Districts covering all beneficiaries from Two Taluks (Blocks) from each district.
The estimated budget for same is Rs.20,16,000/- </t>
  </si>
  <si>
    <t>RKSK:
1. Capacity Building: 
Rs.212.43 : PE training for FY 2022-23.
2. ASHA incentive: 
Rs. 6.74 lakh for FY 2022-23 &amp; Rs.7.55 lakh for AH&amp;WD (mobilizing community) FY 2023-24.  
3. OOC: 
Rs.93.43 lakh ( proposed for FY 2022-23) and 
Rs.112.34 lakh: proposed for (ASHA incentive for PE identification, PE incentive,  Organizing AHDs, Organizing AFCM) for FY 2023-24.
4. IEC &amp; Printing: 
Rs.46.56 lakh for FY 2022-23 &amp;   Rs.46.56 lakh proposed for PE Kit &amp; Dairy for FY 2023-24. 
Details attached.</t>
  </si>
  <si>
    <t>RKSK:
1. CB: Rs.400.00
Rs.200.00 + Rs.200.00 lakh for implementation of SHP-AB program for FY 2022-23 &amp; 2023-24.
2. OOC: Rs.103.11:-
Rs.45.65 lakh for FY 2022-23 &amp;  Rs.57.46 lakh -mobility support for AH counsellors for FY 2023-24.
Details attached.
CB: - Committed amount Rs.  58.29 lakhs 
Rs.100.00 lakh kept commmitted for FY 2021-22 out of Rs.140.00 lakh approved budget for FY 2020-21. 
For FY 2022-23: 
Activity already started from Dept.Education  and Rs.41.71 lakh is already utilized.
The due amount of Rs.58.29 lakh is kept commited for FY 2022-23.</t>
  </si>
  <si>
    <t xml:space="preserve">NUTRITION:
Continued Activity: Budget for Procurement done by States:  FY 2022-23 an amount of Rs. 133 lakh for estimated 50,16,702 children 1- 5 years age is proposed for procurement of Albendazole Tablets (400 mg) @ Rs. 1.35 per tablet, inclusive of 2% admin charges to KSMSCL. Similary FY 2023-24 an amount of Rs. 135.35 lakh for estimated 51,05,218 children 1-5 years age is proposed for procurement of Albendazole Tablets (400 mg) @ Rs. 1.35 per tablet, inclusive of 2% admin charges to KSMSCL. (Annexure - 2 attached). 
Committed: FY 2021-22 KSMSCL have issued PO dated 11.10.2021 for an amount of Rs. 2,39,58,000 + 5% admin charges 11,97,900 = 2,51,55,900. In this amount Rs. 1,71,43,000 is RKSK share and Rs. 80,12,900 is Nutrition Programme share. So only Rs. 80,12,900 lakh committed out of Rs. 149.94 approved in ROP 2021-22 under Nutrition Programme. 
RKSK:
1. Procurement done by States
(Rs.244.88 lakh).
 Rs. 79.66 lakh for FY 2022-23 &amp; Rs.165.22 procurement of Tab-Albendazole under NDD for FY 2023-24. 
2. CB: Rs.159.38.
Proposed Rs.79.69 lakh for NDD orientation at District level and sub district level for FY 2022-23 &amp; Rs.79.69 lakh for FY 2023-24.
3. ASHA incentives:Rs.172.00 lakh: Proposed for ASHA incentive on NDD (mobilizing community) Rs.86.00 lakh for FY 2022-23 &amp; Rs.86.00 lakh for FY 2023-24.
4. IEC &amp; Printing: 213.72 lakh.
Proposed for NDD media and launch activities at state &amp; District level. &amp;  IEC printing activities at DIstrict level. 
Proposed Rs. 158.00 lakh for FY 2022-23 &amp; Rs.158.00 for FY 2023-24.
Details attached.
Committed budget:
Procurement and supply of 1st indent is completed. Budget under FMR.6.2.2.6 will be utilized completly. (Rs. 171.43 lakhs Committed)
</t>
  </si>
  <si>
    <t>NUTRITION / RKSK</t>
  </si>
  <si>
    <t>Sub total</t>
  </si>
  <si>
    <t>NRCP:-
FY 2022-23  Continued Activity:- Total Budget Proposed 86.64 lakhs
1. CB: Trainings of Medical Officers and Health Workers under NRCP - 30 districts x 3 batches per district- Proposed Rs. 11.245 lakhs
2.  OOC New activity:  Procurement of Computer @ State Level  Proposed  60000*4 =Rs. 2.40 lakhs (New Activity)
3. IEC-Budget for IEC activities to generate awareness about Dos &amp; Don’ts in case of dog bite= Rs.55lakhs 
4. State level review meetings= Rs. 3 lakhs and District level review meeting= Rs.15 lakhs, Total budget proposed 18.00 lakhs
FY 2023-24  Continued Activity:- Total Budget Proposed 87.84 lakhs
1. CB: Trainings of Medical Officers and Health Workers under NRCP - 30 districts x 3 batches per district- Proposed Rs. 11.24 lakhs                                                                    2.IEC-Budget for IEC activities to generate awareness about Dos &amp; Don’ts in case of dog bite= Rs.55 lakhs
3.P/ M&amp;E Total budget Proposed 21.6 lakhs
a).Mobility support at state level  30000*12= 3.60 lakhs.(New Activity)
b)State level review meetings= Rs. 3 lakhs
c).District level review meeting= Rs.15 lakhs, Total budget proposed 18.00 lakhs</t>
  </si>
  <si>
    <t xml:space="preserve">PPCL:-
FY 2022-23  Continued Activity:- Total Budget Proposed 33.87 lakhs
1.CB: Proposed Rs. 2.87 lakhs proposed for Training of 19 district Medical Officers at 19 districts
2. IEC Activities:Proposed for Rs. 31.00 lakhs  to generate Leptospirosis (PPCL) awareness about Do's &amp; Don's 
FY 2023-24
Continued Activity:- Total Budget Proposed 33.87 lakhs
1.CB: Proposed Rs. 2.87 lakhs proposed for Training of 19 district Medical Officers at 19 districts
2. IEC Activities:Proposed for Rs. 31.00 lakhs  to generate Leptospirosis (PPCL) awareness about Do's &amp; Don's </t>
  </si>
  <si>
    <t>KFD:-
FY 2022-23  Continued Activity:- Total Budget Proposed 262.11 lakhs
1.Drugs:-New Activity Total Amount proposed  Rs.118.00 lakhs.
a) Tick Repalant (DEPA Oil) 80000 BOTTLES, Proporsed for   Rs 91.00 lakhs at  Rs 65 per bottle.
b) for Procurement of 45,00,000 Insyline Syrynges   for KFD Vaccination at the rate of Rs. 6.00per syrynge. Total amount proposed Rs.27.00 lakhs
2. Diagnostics: Proposed for Rs.95.00 lakhs:-
2). KFD Diagnostic : proposed for Rs. 95.00lakhs. 10000 tests @ Rs. 950/-
3.CB: Proposed Rs. 11.11   lakhs
a). MO at PHC/CHC/GH at takuk Proposed 2.00lakhs
b). ASHA Training  at Taluka proposed for 2.00 lakhs
c). Training for Health Assistants Proposed for Rs. 2.00 lakhs
d). Training for KFD, Health, Veterinary, Forest , Education &amp; Others  Proposed 2.14 lakhs
e). Training for PDO's Proposed for Rs. 2.97 lakhs.
4.IEC:-Proposed for Rs. 6.00 lakhs
5.P/ M&amp;E:  total 12.00lakhs
a). Prg. Mgt.cost Proposed for Rs. 2.00 lakhs
b).Mobility Support proposed for 5.00 lakhs
c). Meeting and Monitoring cost Proposed for Rs.5.00lakhs.
6.suveilance &amp; research total Rs.20.00 lakhs
a). Operational Reseach Activity Proposed for Rs. 15.00 lakhs
b).operational Research activity  for followup study: Rs. 5.00lakhs.
FY 2023-24 Continued Activity:- Total Budget Proposed 265.23 lakhs
1). Drugs:-New Activity Total Amount proposed  Rs.126.12 lakhs.
a).  Tick Repalant (DEPA Oil) 80000 BOTTLES, Proporsed for   Rs 98.00 lakhs at  Rs 65 per bottle.
b). for Procurement of 46,87,000 Insyline Syrynges   for KFD Vaccination at the rate of Rs. 6.00per syrynge. Total amount proposed Rs.28.12 lakhs
2). KFD Diagnostic : proposed for Rs. 100.00lakhs. 10000 tests @ Rs. 950/-
3.CB: Proposed Rs. 11.11   lakhs
a). MO at PHC/CHC/GH at takuk Proposed 2.00lakhs
b). ASHA Training  at Taluka proposed for 2.00 lakhs
c). Training for Health Assistants Proposed for Rs. 2.00 lakhs
d). Training for KFD, Health, Veterinary, Forest , Education &amp; Others  Proposed 2.14 lakhs
e). Training for PDO's Proposed for Rs. 2.97 lakhs.
2.IEC:-Proposed for Rs. 6.00 lakhs
4.P/ M&amp;E:  total 12.00lakhs
a). Prg. Mgt.cost Proposed for Rs. 2.00 lakhs
b).Mobility Support proposed for 5.00 lakhs
c). Meeting and Monitoring cost Proposed for Rs.5.00lakhs.
5.suveilance &amp; research total Rs.10.00 lakhs
a). Operational Reseach Activity Proposed for Rs. 5.00 lakhs
b).operational Research activity  for followup study: Rs. 5.00lakhs.</t>
  </si>
  <si>
    <t>NRCP</t>
  </si>
  <si>
    <t>PPCL</t>
  </si>
  <si>
    <t>KFD</t>
  </si>
  <si>
    <t xml:space="preserve">IDSP:-FY 2022-23 -   &amp; 2023-24 and Committed :                                                 
  A) Disgnostics : Proposed  Rs. 26.50 lakhs. 
    Rs. 12.00 lakhs proposed for Referral Lab Reimbursement and Rs. 14.50 lakhs  for Consumables. and Rs. 50.00 lakhs proposed for water testing analysis at district Surveillance labs.                                                                                         
B) Capacity Building:-  Rs. 38.73 lakhs proposed for the Training.                                                                          
C) Others-Operating costs:-  Rs. 364.44 lakhs propsoed for Incentives for IHIP Data Entry operation and Rs. 70.75 lakhs proposed for DPHL Consumables.                                                                  
 D) Planning &amp; M&amp;E:- Ra. 26.94  Lakhs towards ICT equipments,  Rs. 3.60 towards SSU Mobility, Rs. 55.80 lakhs towards DSU Mobility,  Rs. 64.00 lakhs towards Office Expenses of state &amp; districts, Rs. 3.10 lakhs towards Minor repairs and Rs. 10.80 lakhs towards meeting expenses of State and districts. 
IDSP:-FY 2023-24 -                                                       
A) Disgnostics : Proposed  Rs. 26.50 lakhs.  
Rs. 12.00 lakhs proposed for Referral Lab Reimbursement and Rs. 14.50 lakhs  for Consumables.                                                                   
B) Capacity Building:-  Rs. 38.73 lakhs proposed for the Training.                                                                          
C) Others-Operating costs:-  Rs. 364.44 lakhs propsoed for Incentives for IHIP Data Entry operation and Rs. 73.75 lakhs proposed for DPHL Consumables.                                                                   
D) Planning &amp; M&amp;E:- Ra.21.00 Lakhs towards ICT equipments,  Rs. 3.60 towards SSU Mobility, Rs. 55.80 lakhs towards DSU Mobility,  Rs. 64.00 lakhs towards Office Expenses of state &amp; districts, Rs. 3.10 lakhs towards Minor repairs and Rs. 10.80 lakhs towards meeting expenses of State and districts. 
Committed:
A) Others-OOC - Rop Sac Rs. 100.00 lakhs committed unspent towards incentives for IHIP Data Entry B) Planning and M&amp;E:- Rs. 5.02  lakhs committed unspent towards ICT equipments at state level.  </t>
  </si>
  <si>
    <t>AYUSH:
COMMITTED BUDGET DETAILS :- Total amount Committed  Rs.25.74                                                                                                                                                                                                  1.  PHC/CHC/TH/DHFor the FY 2021-22 Rs.408.58 Lakhs has been approved in  that Rs.25.74Lakhs committed for the FY 2022-23.</t>
  </si>
  <si>
    <t>PCPNDT:
Continued Activity:
For the FY 2022-23 &amp; 2023-24 
1. Capacity building incl. Training Amount proposed Rs 40.80 lakhs respectively. 
PC&amp;PNDT Sensitization workshop for Appropriate Authorities, Advisory Committee members , Inspection and monitoring  committee members, Taluk level officers, Medical officer, Public prosecutors and Grassroots workers
State level workshop for SAA, SIMC, SAA, DAA, DAC, DIMC, THOS = Amount proposed per workshop @ 1.00*8=8.00
State level sensitization workshop for Public prosecutors@ Rs.1,00,000 per workshop and Rs.40000 for sitting fee of the participants = 2 workshops * per workshop 80 participants * per workshop * 1,40,000= 2.80 lakhs
District Level  Sensitization  workshop for Medical  officers and frontline workers Amount proposed@ 0.50 * 30* 2 = 30.00 lakhs
2. For the FY 2022-23 &amp; 2023-24:
 IEC  &amp; printing Amount proposed= Rs. 302.00  lakhs proposed both the years .
Create awareness to public regarding PCPNDT Act through IEC  like 
Broad cost  of Radio Jingles @ Rs. 50 lakhs for 90 Sec (As per DIPR Rate), Audio Advertisement in Bus Station @ Rs.50 lakhs for 30 Sec X 4spots or above @ 365 days 
Audio Advertisement in Railway Station @ 50 lakhs for 365 Days as DIPR rate,  Auto Branding  Per Auto @ 1000 per  day =1000 AutoX 30 districts X one month = Rs 10 lakhs (As per DIPR rate)
Paper advertisement @ Rs. 10 Lakhs (2 months once) (As per DIPR rate), Telecast of TV Spots @ Rs 50  Lakhs for 30 Sec   (As per DIPR rate)
LED Digital  Scrolling display in Bus Station, Railway Station, Air port @ 50  Lakhs (As per DIPR rate)
Rs. 30 Lakhs proposed for Posters, Banners, Pamphlets, Flyers, Hoardings, Leaflets per districts @ Rs. 1.00
Priniting of training material for each participant in workshop
Amount proposed@Rs. 500 X 400 participants = 2.00 lakhs
3. For the FY 2022-23 &amp; 2023-24 
 Planning &amp; M &amp;E: PNDT activities Amount proposed= Rs. 30.00 lakhs for both the years 
TA / DA for District Inspection and Monitoring Committee members( Non-Government officials) each district having 3 DIMC members  and they have to inspect 2 Scanning Centres per month for effective = Amount proposed: Rs.50000*30 district = 15.00 lakhs
SIMC visit every month to all districts = Amount proposed per quarter is @ Rs.200000*4=8.00
Award / incentives for whistleblowers= Amount proposed for informers @50000*10=5.00
Miscellaneous for PCPNDT State cell  = Amount proposed for =50000*4= 2.00
Committed :
1.  Capacity building incl. training - Rs. 6 lakhs committed for Fy 2021-22 (Activity completed, bills payment is pending)- against RoP sanction Rs. 21 lakhs for the FY -2021-22.
2. IEC: Rs. 72.00 lakhs committed for Fy 2021-22 (Activity completed, bills payment is pending)-against RoP sanction Rs. 140  lakhs for the FY -2021-22.
3.  Planning &amp; M &amp; E: Rs. 2.00 lakhs committed for Fy 2021-22 (Activity completed, bills payment is pending)- against RoP sanction Rs. 15 lakhs for the FY -2021-22.</t>
  </si>
  <si>
    <t>PCPNDT</t>
  </si>
  <si>
    <t>FW:
Continued Activity (FY-22-23):
1.  Equipment: Proposed to procure  500 MVA kits @Rs. 12.5 lakh.(Equipment)
2..Procurement :   Proposed to procure 25000 MMA kits @ Rs. 25 lakh.(Drug)
3. .  Capacity building incl. training: Proposed  for  Refresher training to TOT's on safe abortion services @ Rs 1.68 lakh Proposed  training for Medical officers in safe abotion MMA / equipment- MVA/ EVA for providing CAC services @Rs. 36.15lakh.(Capacity Building)
4.  OOC:Proposed to strengthen 10 CAC training centers @Rs. 5 lakhs.  Maintainance of CAC SMS software and E-kalyani soft ware @Rs. 6.8 lakh(OOC)
5. IEC &amp; Printing: Proposed observation of International Safe abortion day @ Rs. 25 lakh, Prosposed for Printing materials @ Rs. 12 lakh.(IEC and Printing)
Continued Activity (FY-23-24):
1.  Equipment: Proposed to procure  1) 500 MVA kits @Rs. 12.5 lakh.(Equipment) 
2. Procurement :25000 MMA kits @ Rs. 25 lakh. (Drug)
3.   Capacity building incl. training: Proposed  for TOT  training  on safe abortion services @ Rs 0.78 lakh ,Proposed  training for Medical officers in safe abotion MMA / equipment- MVA/ EVA for providing CAC services @Rs. 42.97 lakh.(Capacity Building)
 4. OOC:  Maintainance of CAC SMS software and E-kalyani soft ware @Rs. 5.0lakh(OOC)
5.IEC &amp; Printing: Proposed observation of International Safe abortion day @ Rs. 25 lakh. Prosposed for Printing materials @ Rs. 12 lakh.(IEC and Printing)
Committed:
Rs. 10 lakhs approved during ROP FY 2021-22 &amp; Rs. 10 lakh is committed for printing materials under CAC tender is under process.
Total Budget Proposed in 22-23 and 23-24 + Committed=257.38</t>
  </si>
  <si>
    <t>RKSK:
1. CB: Rs.5.00 lakh, 
State level RKSK workshop for FY 2022-23.
2. IEC &amp; Printing: Rs.32.00 lakh
Rs.20 lakh for FY 2022-23 &amp;  Rs.12.00 lakh : proposed for printing of handouts &amp; posters under RKSK FY 2023-24,
3. Planning &amp; M&amp;E(Rs.5.62 lakh.)
Proposed Rs.2.74 lakh for FY 2022-23 &amp; Rs. 2.88 lakh for mobility support to AH coordinators for FY 2023-24.
Details attached.
IEC:
Continued activity: 3 activities for an budget of Rs. 132.00 Lakhs (Writeup for the proposed plan is attached as annexure). Rs.132 lakhs is proposed for both the years (2022-23 &amp; 2023-24)</t>
  </si>
  <si>
    <t>NPCCHH:
New activity: Rs. 0.62 lakh proposed for  District level task force  meeting to be held half yearly under the chairmanship of CEO-ZP @ Rs 1000/- per meeting 
New activity: Rs. 1.5 lakhTravel expenses for monitoring field visits and Exposure visits within and outside State.
Rs. 1.7 lakh is proposed for activities to be conducted to celebrate  world climate change related days 
Continued activity: Rs.0.1 lakh proposed for State level task force meeting with the task force members  to be held half yearly  under the chairmanship of Principal Secretary, H&amp;FW  @ Rs 5000/- per meeting
Continued activity: Rs 0.1 lakh proposed for Governing body meeting  to be held yearly under the chairmanship of Health minister</t>
  </si>
  <si>
    <t>NPCCHH</t>
  </si>
  <si>
    <t>ASHA:
FY 2022-23 : Continued Activity:   A. Equipments:  The HBNC Kits were provided to ASHA Workers in FY 2016-17 and needs to be  replaced  as New ASHAs have been recriuted and many of the kits  are not functioning  30000 Kits has proposed @ Rs.1500 per kit. (Rs.450 Lakhs)
 B ASHA Incentives: . HBNC incentive to ASHAs : Rs.1000.00 Lakhs proposed for HBNC Incentive @ Rs.250 per cases for 400000 cases.
FY 2023-24: Continued Activity:  Continued Activity:  A. Equipments:  The HBNC Kits were provided to ASHA Workers in FY 2016-17 and needs to be  replaced  as New ASHAs have been recriuted and many of the kits  are not functioning   6000 Kits has proposed @ Rs.1500 per kit. 
B. ASHA Incentives: . HBNC incentive to ASHAs : Rs.1000.00 Lakhs proposed for HBNC Incentive @ Rs.250 per cases for 400000 cases,
CH:
Continued Activity: FY 2022-23
1. Rs.1717.79 Lakhs proposed for ASHA &amp; ASHA Supervisor Incentive under HBYC Programme.
Continued Activity: FY 2023-24
1. Rs.1717.79 Lakhs proposed for ASHA &amp; ASHA Supervisor Incentive under HBYC Programme.
Committed Budget: Continued Activity:
Rs. 80.31 Lakhs approved in ROP 2020-21 &amp; Rs.60.03 Lakhs in ROP 2021-22, Hence Total Budget of Rs.140.34 lakhs is to be committed for the  FY 2022-23. Tender floated on 25.03.2022.</t>
  </si>
  <si>
    <t>ASHA / CH</t>
  </si>
  <si>
    <t>ASHA / FW</t>
  </si>
  <si>
    <t>ASHA:
FY 2022-23 : Continued Activity:    ASHA Incentive:: Rs.50.00 Lakhs proposed for  ASHA Incentive under ESB Scheme   @ Rs.500 per case for 10000 Cases .  Continued Activity:   Rs.4.00  Lakhs proposed for Promotion of First Trimister MTP   @ Rs. 100  per cases for 1000  cases   
 FY 2023-24 : Continued Activity:   ASHA Incentive:: Rs.50.00 Lakhs proposed for  ASHA Incentive under ESB Scheme   @ Rs.500 per case for 10000 Cases .  Continued Activity:   Rs.4.00  Lakhs proposed for Promotion of First Trimister MTP   @ Rs. 100  per cases for 1000  cases              
FW:
Continued Activity (FY-22-23):
1. Proposed to provide incentive to service provider @ Rs. 105 lakh for 70000 beneficiary, incentive to PAIUCD service provider Rs. 7.5lakh 1. Proposed Training / Orientation technical manuals at the rate of Rs. 1.45 lakhs, to orient 3500 CHO's and  5000  senior / junior  male and female health supervising officers 500 staff nurses Totally 9000 participants at the rate of Rs. 53.66 lakhs, State level Workshop along with GOI FP division at the rate of Rs. 5 lakhs, Conducting Post abortion family planning training to200  Medical Officers at the rate of Rs. 2.99 lakhs, To conduct RMNCH+A councellors  training  for 6 days at the rate of Rs. 5.95 lakhs, To train on OCP's in all the districts to all the health care workers including MO's and Specialists at the rate of Rs. 4.80 lakhs.(DBT)
2. Proposed to procure 50 Laparoscope  OT tables at the rate of Rs. 20 lakhs, Rs. 40000 per table(Equipment)
3. Post abortion FP services manual, RMNCH+A, MEC Wheel  (IEC and Printing) @ Rs.75.5Lac (IEC and Printing)
4. Propose to conduct  124 quarterly FP QAC meeting at the rate of Rs. 6.30 lakhs &amp; To conduct review meeting for FWO's and DHO's quarterly  at the rate of Rs. 2 lakhs.(Planning and M&amp;E)
Continued Activity (FY-23-24):
1. Proposed to provide incentive to service provider @ Rs. 105 lakh for 70000 beneficiary, incentive to PAIUCD service provider Rs. 7.5lakh 1. Proposed , to orient 2700 CHO's and  4000  senior / junior  male and female health supervising officers 500 staff nurses Totally 7200 participants at the rate of Rs. 42.93 lakhs, State level Workshop along with GOI FP division at the rate of Rs. 5 lakhs, Conducting Post abortion family planning training to200  Medical Officers at the rate of Rs. 2.99 lakhs, To conduct RMNCH+A councellors  training  for 6 days at the rate of Rs. 5.95 lakhs, To train on OCP's in all the districts to all the health care workers including MO's and Specialists at the rate of Rs. 4.80 lakhs.                                                        
2. Proposed to procure 50 Laparoscope  OT tables at the rate of Rs. 20 lakhs, Rs. 40000 per table.
3. Proposed   IEC on Family planning programme display through  LED vans, TV add and Radio jingles,  wall painting, Bus branding, Railway branding at rate of Rs. 50 lakhs.
4. Propose to conduct  124 quarterly FP QAC meeting at the rate of Rs. 6.30 lakhs &amp; To conduct review meeting for FWO's and DHO's quarterly  at the rate of Rs. 2 lakhs.
5. Proposed Rs. 75 lakhs for  mobility support.(POL) 
Committed:
Rs. 4.8 lakh is made committed to print 2500 OCP manuals From the approved Budget of 20-21 &amp; 21-22
Total Budget Proposed in 22-23 and 23-24 + Committed=697.4</t>
  </si>
  <si>
    <t>NUTRITION:
Continued Activity: Others including operating costs (OOC) : FY 2022-23 @ Rs. 664/- per child per day average length of stay 8 days per child for 12 months @ 60% of bed occupancy per NRC ie., 664 x (8 X 2) x 12 x 60% = Rs. 76,492/- Total for 2022-23 Rs. 325.10 lakh. Similary FY 2023-24 with an increase to bed occupancy to 63% the proposal is  664 x (8 X 2) x 12 x 63 % = Rs. 80,317/-. Total for 2023-24 Rs. 325.10 lakh                                                                                                                                                                                               *Complying to GOI Gazette Notification No.  CG-DL-E-15032021-225908 dated 15.03.2021 the wage loss compenstation for the Mother / Care Taker of the admitted child in NRC is revised from Rs. 275/- per day to Rs. 289/- per day for the State of Karnataka. 
Committed: Taking cognizance of Bed occupancy during the 3 quarters of 2021-22 in 32 District NRCs @ 65% an amount of Rs. 224 lakhs would be needed.  Estimated amount to be expended by the end of March is 70% of Rs. 224 lakh which is equal to 157.00 lakh.
ASHA:
FY :2022-23 : Continued Activity:  ASHA Incentive::Rs.1.5 Lakhs proposed for Incentive to referel of SAM child to NRCs @ Rs.150  per child for identification, referral  and follow up for 1000 cases. 
FY 2023-24 : Continued Activity:  ASHA Incentive::Rs.1.5 Lakhs proposed for Incentive to referel of SAM child to NRCs @ Rs.150  per child for identification, referral  and follow up for 1000 cases.</t>
  </si>
  <si>
    <t>NUTRITION / ASHA</t>
  </si>
  <si>
    <t xml:space="preserve">NUHM:
Continued Activity:
1. Drugs and supplies
1)  Total budget proposed towards Drugs for UPHCs for FY 2022-23 &amp; 2023-24 is Rs. 2736 Lakhs. 
a) For Fy 2022-23 Rs. 1314 Lakhs @ Rs. 30000/UPHC/Month for 365 UPHCs (205 Non-Metro &amp; 160 Metro UPHCs).
b) For Fy 2023-24 Rs. 1314 Lakhs @ Rs. 30000/UPHC/Month for 365 UPHCs (205 Non-Metro &amp; 160 Metro UPHCs). 
2) Total budget proposed towards Drugs for UCHCs for FY 2022-23 &amp; 2023-24 is Rs. 108 Lakhs. 
a) For Fy 2022-23 Rs. 54 Lakhs @ Rs. 50000/UCHC/Month for 9 UCHCs (3 Non-Metro &amp; 6 Metro UPHCs)
b) For Fy 2023-24 Rs. 54 Lakhs @ Rs. 50000/UCHC/Month for 9 UCHCs (3 Non-Metro &amp; 6 Metro UPHCs).
2. IEC &amp; Printing 
a) State proposes total budget Rs. 160.00 Lakh's towards IEC activities through various media of communications for both Metro &amp; Non-Metro. For FY 2022-23 Rs. 80 Lakhs and Rs. 80 Lakhs for FY 2023-24. 
Committed
1. Equipments: 
The Budget was approved in FY 20-21 under FMR U 6.1.1 and total approved budget RS. 140.8 lakhs committed for Fy 22-23. 
a) Rs 100 Lakhs for  True NAT machines and 40.8 lakhs towards ENT equipment.
The True nat machines recommended by Government of India is patented product and proposal was sent to Government of Karnataka for KTPP 4B exemption and GOK has approved  KTPP 4B exemption  in the month of February 2022 and file has been put up for the work order
b) Rs 40.80 Lakhs for procurement ENT equipment KSMSCL has called for tender in the month of February 2022 and it is in pipeline.
2. IEC &amp; Printing: 
The Budget was approved in FY 21-22 under FMR U 11.2 is Rs. 174 lakhs  (Non-Metro) &amp; FMR U.11.1  is Rs. 65 lakhs (Metro) and budget  committed for Fy 22-23 is Rs. 20.5 lakhs under non-metro &amp; Rs. 2 lakhs under Metro
a)  News paper advertisement - work completed - bill yet to be submitted. - Rs. 2.5 lakhs (Non-Metro)
c) Hoardings - work order given to Jenkar. Work under process. - Rs.18 lakhs (Non-Metro)
d) News paper advertisement - work completed - bill yet to be submitted - Rs.2 lakhs. (Metro)
</t>
  </si>
  <si>
    <t>NUHM:
Continued Activity : 
OOC
State proposes Rs. 175.2 Lakhs towards wellness activity @ 2000/month for 365 UPHCs  @ of 250 per session for FY 2022-23 and 2023-24. 
a) Fy 2022-23 state proposes Rs 87.6 Lakhs for wellness activities @ 365 UPHCs @ of 2000/month for 12 months.
b) Fy 2023-24 state proposes Rs 87.6 Lakhs for wellness activities @ 365 UPHCs @ of 2000/month for 12 months .</t>
  </si>
  <si>
    <t xml:space="preserve">Capacity building cost reduced for FY 23-24. 
In Fy 2023-24 it was Proposed procuring smartphone for 1100 ASHAs where in in FY 2022-23 it is proposed for 1000 ASHAs. Hence the budget is increased. </t>
  </si>
  <si>
    <t>NUHM:
Continued Activity:
1. Drugs &amp; Supplies:
State proposes budget of Rs. 26.31 Lakhs towards ASHAs HBNC kit at the rate of Rs. 1500 per kit for 1753 HBNC Trained ASHAs for Fy 2022-23. 
2. Capacity building
State proposes Rs.84.32 Lakhs towards ASHAs Induction and ASHAs Module 6th and 7th  training for Fy 2022-23 &amp; 2023-24 as per RCH guidelines. 
ASHAs Induction training: 
a) For Fy 2022-23 state proposes budget of Rs.4.158 Lakhs towards ASHAs Induction training at the rate of Rs. 138615 per batch for 3 batches. 
b)  For Fy 2023-24 state proposes budget of Rs.4.158 Lakhs towards ASHAs Induction training at the rate of Rs. 138615 per batch for 3 batches. 
Module 6th and 7th  training:  
a) For Fy 2022-23 state proposes budget of Rs. 47.05 Lakhs towards ASHAs Module 6th and 7th training at the rate of Rs. 361950 per batch for 13 batches. 
b)  For Fy 2023-24 state proposes budget of Rs.28.96 Lakhs towards ASHAs Module 6th and 7th  training at the rate of Rs. 361950 per batch for 8 batches. 
3.  Incentives
State Proposes Rs. 798.96 Lakhs For FY 2022-23 and Rs. 798.96 Lakhs For FY 2023-24 @ 2000/ASHA/Month towards ASHA incentives. Total Budget proposed for FY 2022-23 and 2023-24 is  Rs.1597.92 lakhs.
4. OOC
1) State proposes budget of Rs. 31.62 Lakhs towards Saree, Diary for ASHA workers, at the rate of Rs.800 for 2 Sarees per ASHA and Rs.150/Diary/ASHA for 3329 ASHAs  for FY 2023-24. 
 Note: The budget approved for procurement of ASHA Diary &amp; Saree  in Fy 2021-22 will be utilised for Fy 2022-23 as the tender is in final stage and supply will be completed in the month of April 2022. Hence state doesnt propose ASHA Diary &amp; Saree for Fy 2022-23. 
2) State proposes budget of Rs. 210 Lakhs towards ASHAs  smart phones for AHAS's. 
a) For FY 2022-23 budget of Rs. 100 Lakhs @ of Rs.10000/smartphone/asha for 1000 ASHAs working in Non-Metro. 
b) For FY 2023-24 budget of Rs. 110 Lakhs @ of Rs.10000/smartphone/asha for 1100 ASHAs working in Non-Metro. 
5. Planning &amp; M&amp;E
1.State Proposes Rs. 39.948 Lakhs For FY 2022-23 and Rs. 39.948 Lakhs For FY 2023-24 @ 100/ASHA/Month towards ASHA CUG Sims. Total Budget proposed or FY 2022-23 and 2023-24 is  Rs.79.89 Lakhs.
Committed
Others including operating costs(OOC):  
The Budget was approved in FY 21-22 under FMR U 3.1.3.1 (Non-Metro) &amp; FMR U.3.1.3.1 (Metro) and budget Rs. of 22.5 committed for Fy 22-23.
Non-Metro &amp; Metro :
1) Urban ASHA bag re-tender has been called as the tender cancelled due to single bidder was eligible tender was cancelled and retender is under Process.
2) Urban ASHA Saree work order has been issued on 11/03/2022.and supply will be completed in 15 days.. 
3) ASHA diary's is at the stage of  tender accepting authority meeting.</t>
  </si>
  <si>
    <t>Training of MAS members is not proposed in FY-2023</t>
  </si>
  <si>
    <t xml:space="preserve">NUHM:
Continued Activity:
1. Capacity building 
State proposes budget of Rs. 87.57 Lakhs towards training of MAS members @ of Rs. 17910/batch for 489 batches (50  MAS members per batch) for  FY 2022-23. </t>
  </si>
  <si>
    <t xml:space="preserve">NUHM:
Continued Activity :
1. OOC
Mobility support
A) State proposes total budget of Rs. 156.84 Lakhs towards  Mobility support for 1307 (447 Metro and 860 Non-Metro) ANM and LHVs  for Fy 2022-23 &amp; 2023-24. 
a) State Proposes budget of Rs. 78.42 Lakhs towards  Mobility support  for Fy 2023-24 for 1307 (447 Metro and 860 Non-Metro) ANM and LHVs  @ of Rs. 500/Month/ANM/LHVs for Fy 2022-23. 
b) State Proposes budget of  Rs 78.42 lakhs towards  Mobility support  for Fy 23-24  1307 (447 Metro and 860 Non-Metro) ANM and LHVs  @ of Rs. 500/Month/ANM/LHVs for Fy 2023-24. 
UHND
a)  State Proposes budget of Rs 45.42 lakhs for FY 2022-23 and  Rs 45.42 lakhs for FY 2023-24,  Total budget proposed of Rs 90.84 lakhs towards UHND activity for FY 2022-23 and FY 2023-24 @ of Rs 250/UHND/ANM/Month for 1514 ANM's. 
SORC
A) State Proposes total budget of Rs. 292 lakhs towards SORC for vulnerable and slum population @ of Rs. 10000/UPHC/Quarter for 365 UPHCs. 
 a) State Proposes total budget of Rs 146 lakhs towards SORC for vulnerable and slum population for Fy FY 2022-23.  
 b) State Proposes total budget of Rs 146 lakhs towards SORC for vulnerable and slum population for Fy FY 2023-24.  </t>
  </si>
  <si>
    <t xml:space="preserve">NUHM:
Continued activity:  
1.Capacity building 
a) State proposes total budget of Rs. 86.83 Lakhs for FY 2022-23 towards reorientation training on NCD and CD and other disease program to all service delivery personnel at UPHCs @ of Rs.71760/per batch for 121 Batches. 
2. OOC
a) State proposes budget of Rs.175.43  Lakhs for FY 2022-23 and Rs.184.20 Lakhs for FY 2023-24 towards rent for the 85 UPHCs (8 Metro and 77 Non- Metro).
Note: however in Non-metro 1 UPHCs is functioning in private rent free building donated by local political leader for which rent is not proposed and untied grants is proposed @ of Rs.100000/ and hence difference in number of rent for UPHCs and untied grants for UPHCs.
* difference between rent for Fy 2022-23 &amp; 2023-24 is because for Fy 2023-24 rent is increased by  5% and proposed. 
</t>
  </si>
  <si>
    <t xml:space="preserve">NUHM:
New Activity :
1. Equipment  
State proposes total budget of Rs. 237.77 Lakhs for Fy 2022-23 towards  essential equipment's for 6 UCHCs functioning in a BBMP.
These UCHCs are caterning MCH services in the urban population which is helping in decongesting the admissions in District/Medical college hospitals. Further proposed equipments are for replacement of non functioning equipments and supporting new equipments.  The detailed proposal attached with the PIP sheet separately. The detailed proposal attached as an annexure. </t>
  </si>
  <si>
    <t>NUHM:
Research activity will be conducted in FY 22-23 and not proposed for FY 23-24
QA:
1. NQAS assessment increased from 81 PHFs in 2022-23 to 135 PHFs in 2023-24
2. NQAS Incentive increased from 29 PHFs in 2022-23 to 49 PHFs in 2023-24</t>
  </si>
  <si>
    <t>NUHM:
New Activity :
1.Surveillance, Research, Review, Evaluation 
A research study has been proposed in BBMP on "Assessment of Quality Assurance standard in selected Government health facilities under BBMP using NQAS tools". Total Budget proposed is Rs. 6.72 Lakhs  for FY 2022-23. The detailed proposal attached as an annexure. 
QA:
Rs. 233.29 L (FY 22-23 Rs. 84.15 L &amp; FY 23-24 Rs. 145.24 L &amp; Committed Rs. 3.90 L) is proposed under NQAS for 2022-24.
Under OCC:
Continued Activities 2022-23: Rs. 88.05 L (Rs. 84.15 L for 2022-23 &amp; Rs. 3.90 L committed) is proposed under NQAS and Mera Aspataal for 2022-23.
A. Non Metro Rs. 52.61 L is proposed
1. Rs. 5.48 L is proposed for State Level Assessment &amp; Surveillance of 33 PHFs (UCHC - 3 &amp; UPHC - 30) 
2. Rs. 22.38 L is proposed for National Certification &amp; Recertification of 18 PHFs (UCHC - 3 &amp; UPHC - 15) 
3. For 18 PHFs, Rs. 24.75 L incentives are proposed 
B. Metro Rs. 31.54 L is proposed
1. Rs. 3.31 L is proposed for State Level Assessment &amp; Surveillance of 19 PHFs (UCHC - 3 &amp; UPHC - 16) 
2. Rs. 13.98 L is proposed for National Certification &amp; Recertification of 11 PHFs (UCHC - 3 &amp; UPHC - 8) 
3. For 11 PHFs, Rs. 14.25 L incentives are proposed
C. Committed Under OOC: Rs. 3.90 L is committed
 NQAS Incentive:  NQAS Incentive: Rs. 7.8 L was approved in FY 2021-22. Out which Rs. 3.9 L would be made expenditure in March 2022. Hence, Rs. 3.9 L only is committed for 2022-23.
Under OOC:
Continued Activities 2023-24: Rs. 145.24 L is proposed under NQAS and Mera Aspataal for 2023-24.
A. Non Metro Rs. 88.80 L is proposed
1.Rs. 7.80 L is proposed for  State Level Assessment &amp; Surveillance of 48 PHFs (UCHC - 3 &amp; UPHC - 45)
2. Rs. 36.0 L is proposed for National Certification &amp; Recertification of 30 PHFs (UCHC - 0 &amp; UPHC - 30)
3. For 30 PHFs, Rs. 45.00 L  is proposed for NQAS incentives 
B. Metro Rs. 56.44 L is proposed
1.Rs. 6.61 L is proposed for  State Level Assessment &amp; Surveillance of 38 PHFs (UCHC - 6 &amp; UPHC - 32) 
2. Rs. 23.58 L is proposed for National Certification &amp; Recertification of 19 PHFs (UCHC - 3 &amp; UPHC - 16) 
3. For 19 PHFs, Rs. 26.25 L are proposed for NQAS Incentive</t>
  </si>
  <si>
    <t>NUHM / QA</t>
  </si>
  <si>
    <t>NUHM:
Continued Activity: 
State Proposes salary, Experience Bonus and increment for Service delivery and Program Management staff under this line Head for below positions.(Fy 2022-23 &amp; 2023-24)
1. 820-ANm's, 40 LHV an 309 JRHA for non metro and 444-ANM's, 3 LHV's, 320 JrHA for Metro City.
2. 388 Uphc SN, 12 UCHC SN in Non metro and 140 UPHC SN and 51 UCHC SN for Metro.
3. 193 UPHC LT, 3 UCHC LT for Non Metro and 120 UPHC LT find 3 UCHC LT or metro City.
4. 177 Uphc and 3 UCHC Pharmacists for Non metro and 137 Uphc and 6 UCHC Pharmacists for metro.
5. 6 X-ray, 6- OTand 1 Mammogram Technician for Metro.
6. 3-OBG, 1-Paed, 5- Anaesthetist, 1-Physcian foNon r metro and 6-OBG, 6-Paed, 4- Anaesthetist, 6-Physcian, 6 Radiologist for metro.
7. 1 Dentist for non metro and 6 Dentist for metro.
8. 123-UPHC, 4-UCHC and 1- maternity home Medical officer (full time) for Non metro and 48-UPHV and 10-UCHC Medical Office for Metro.
9. 190 LDC and 197 Group D for Non metro and 110 GroupD and 47 DEO cum Accountant for Metro.
10.11-SPMU, 16-DPMU and 28-CPMU staff for Non metro and 40-CPMU staff for Metro Cities.
Dropped Positions: As per the state Committee decisions state has dropped the following positions-
1. MO part Time- 337 (204 metro and 133 Non metro)
2. 2 OT assistant-2 Positions in Non Metro.
3.Maternity Home Medical Office(Full time).)1 Position in NonMetro
4. Staff Nurse-04 Positions, in Non metro.
Revised Salaries :
State has revised salaries of following positions as per minimum wages act and HR committee Decisions.
1. Consultant H&amp;P base salary revised from Rs.60000/-Pm to Rs. 80000/-Pm 
2.Consultant M&amp; E salary revised from Rs 50000/-Pm to Rs.55000/-PM.</t>
  </si>
  <si>
    <t xml:space="preserve">NUHM:
Continued Activity:
1. OOC
a) State proposes total budget of Rs 267.84 lakhs towards   Malaria Link Volunteers  honorrorium  for FY 2022-23 and 2023-24 @ Rs. 12000/- PM (133.92 lakhs/year)
b) State proposes Total budget of Rs 225.96/-lakhstowards welfare fund  NUHM Service delivery and program management staff for Fy 2022-23 &amp; 2023-24 @112.98/year
</t>
  </si>
  <si>
    <t xml:space="preserve">NUHM:
Continued Activity:
1. Planning &amp; M&amp;E
a) State proposes total budget of Rs. 14.4 Lakhs for FY 2022-23 and 2023-24 towards mobility support of SPMU @ of Rs. 7.20 lakhs per year. 
b) State proposes total budget of Rs. 57.60 Lakhs for FY 2022-23 and 2023-24 towards mobility support of Metro CPMU Unit @ of Rs.28.80 lakhs per year.
c)  State proposes total budget of Rs. 72 Lakhs for FY 2022-23 and 2023-24 towards mobility support of 10 Non-Metro CPMU @ of Rs. 36 lakhs per year.  
d) State proposes total budget of Rs. 12.426 Lakhs for FY 2022-23 and 2023-24 towards mobility support of 19 Non-Metro DPMU units @ of Rs. 6.213 lakhs per year.
e) State proposes total budget of Rs. 12 Lakhs for FY 2022-23 and 2023-24 towards Administrative expenses of SPMU @ of Rs. 6 lakhs per year. 
f) State proposes total budget of Rs. 15.44 Lakhs for FY 2022-23 and 2023-24 towards Administrative expenses of Metro CPMU Unit @ of Rs. 7.72 lakhs per year.
g)  State proposes total budget of Rs. 14.4 Lakhs for FY 2022-23 and 2023-24 towards Administrative expenses of 10 Non-Metro CPMU @ of Rs. 7.2 lakhs per year (72000/Unit/year).  
h) State proposes total budget of Rs. 18.24 Lakhs for FY 2022-23 and 2023-24 towards Administrative expenses of 19 Non-Metro DPMU units @ of Rs. 9.12 lakhs per year (48000/Unit/year).  
</t>
  </si>
  <si>
    <t xml:space="preserve">NUHM:
Continued Activity:
1. OOC
a) State proposes total budget of Rs. 976.5 lakhs towards untied grants for 152 Non-metro UPHCs (Government Building) and 127 Metro UPHCs (Government Building) for Fy 2022-23 &amp; 2023-24 @ of Rs. 175000/facility/year. The budget proposed for Fy 2022-23 is Rs. 488.25 lakhs and for  Fy 2023-24 is Rs. 488.25 lakhs. 
 b) State proposes total budget of Rs. 172 lakhs towards untied grants for 78 Non-metro UPHCs (Rented Building) and 8 Metro UPHCs (Rented Building) for Fy 2022-23 &amp; 2023-24 @ of Rs. 100000/facility/year. The budget proposed for Fy 2022-23 is Rs. 86 lakhs and for  Fy 2023-24 is Rs. 86 lakhs. 
Note: However in Non-metro 1 UPHCs is functioning in private rent free building donated by local political leader for which rent is not proposed and untied grants is proposed @ of Rs.100000/ and hence difference in number of rent for UPHCs and untied grants for UPHCs.
c) State proposes total budget of Rs. 90 lakhs towards untied grants for 9  UCHCs (3 Non-metro UHCs  &amp; 6 Metro UCHCs)  for Fy 2022-23 &amp; 2023-24 @ of Rs. 500000/facility/year. The budget proposed for Fy 2022-23 is Rs. 45 lakhs and for  Fy 2023-24 is Rs. 45 lakhs. 
d) State proposes budget of Rs. 203.55 lakhs towards untied grant of Rs. 5000/MAS/Year for 4071 MAS groups (959 Metro and 3112 Non- Metro) for FY 2022-23. State proposes budget of Rs. 203.55 lakhs towards untied grant of Rs. 5000/MAS/Year for 4071 MAS groups (959 Metro and 3112 Non- Metro) for FY 2023-24. Total Budget proposed is Rs.407.1 for Fy Fy 2022-23 and 2023-24 .  
</t>
  </si>
  <si>
    <t>NUHM:
New &amp; Continued Activity: 
1. OOC
Proposed  Budget of Rs. 295 lakhs towards estalishment of 61 women wellness clinic in Non-Metro and 57 in Metro  for FY 2022-23 . In FY 2021-22 it was established as pilot in 10 UPHC's of  mysore.</t>
  </si>
  <si>
    <t>HWC</t>
  </si>
  <si>
    <t>HWC:
Health Melas to be organised in 22-23 only</t>
  </si>
  <si>
    <t>AYUSH:
Continued Activity: ACTIVITY DETAILS: Rs.33.6 Lakhs proposed for FY 2022-23 and Rs.18.23 Lakhs Committed for the FY 2022-23. and Rs.35.28 Lakhs proposed for FY 2023-24.
COMMITTED BUDGET DETAILS: Rs.32.00 lakhs was approved for the IEC Activites for FY 2021-22. For Printing and supply of OPD booklet, Tender is in process for Rs.18.23 lakhs. Hence, Rs.18.23 Lakhs has to be committed for the year 2022-23.
IEC:
Activity proposed for the FY 2022-23 &amp; 2023-24
Total 42 activities proposed for each year.
a. Continued activity 30 activities for an budget of Rs. 1829.00 Lakhs
b. New Activity like Creating awareness using single seater airplane, hackothan, Development of stories in comic books and etc are proposed. Total 12 activities for an budget of Rs. 175.00  Lakhs.
Total Rs. 2004.00 lakhs
(Detailed activity wise breakup annexure is attached)
Committed Budget: 
The Supplementary budget was approved in the month of January 2022 and the administrative approval for the same was given on 16th February 2022. Some activities will be completed by March end, the bills / invoices will be certified only in April 2022 by DIP, Health department receives the bills only by April 2022 onwards. Few activities will be conducted in the month of April - May and final set of bills will reach by June 1st week. Hence total amount committed Rs. 707.94 lakh out of Rs. 1442.93 Lakh for the said period.
HWC:
FY 22-23 (OOC)
New Activity:1.  Proposed for one Health Mela per Block for all 176 Blocks in Karnataka as per Censes 2011. The Health Mela will be conducted through district administration in concurrence with Hon'ble Member of Parliament. The detailed action plan will be sent separately</t>
  </si>
  <si>
    <t>AYUSH / IEC / HWC</t>
  </si>
  <si>
    <t xml:space="preserve">HWC:
Committed amount of Rs 781.82 Lakhs is included in FY 22-23. </t>
  </si>
  <si>
    <t xml:space="preserve">HWC:
FY 22-23
Hard area allowance / Yoga Sessions at HWCs (Capacity Building)
Continued Activity: Honorarium for Yoga instructor @ Rs  250 per HWC (SC or PHC)/Session for 3292 SC HWCs (Pilot to Phase 5 NHM Districts) for 12 months , for 1281 new Phase 6 districts' SC HWCs for 7 months, for 2166 PHC HWCs for 12 Months. (Sessions per instructor include  minimum of 4 sessions per month per SC/PHC HWCs). Remaining 6 sessions per HWCs will be conducted by trained HWC Staff. Remaining 2906 SC-HWCs will receive grants from 15th FC
COMMITTED(Capacity Building)
Rs 781.82 Lakhs for payment towards Yoga sessions at HWCs for FY 21-22.
FY 23-24
Hard area allowance / Yoga Sessions at HWCs(Capacity Building)
Continued Activity: Honorarium for Yoga instructor @ Rs  250 per HWC (SC or PHC)/Session for 4573 SC HWCs (Pilot to phase 6 NHM Districts) for 12 months and for 2166 PHC HWCs .for 12 Months. (Sessions per instructor include  minimum of 4 sessions per month per SC/PHC HWCs). Remaining 6 sessions per HWCs will be conducted by trained HWC Staff.
</t>
  </si>
  <si>
    <t>HWC:
CHOs recruited in 22-23 to be mentored in FY 23-24</t>
  </si>
  <si>
    <t xml:space="preserve">HWC:
FY 22-23
CHO Mentoring(Capacity Building)
New Activity: For CHO Mentoring programme as per GOI guidelines, honorarium for state trainers @ Rs 100 Per CHO/Quarter Trained (Total 6198 CHOs will be mentored in FY 22-23 as per the guidelines received and 1281 CHOs will be mentored in the last Quarter (3 Months) after their recruitment &amp; training) . District level mentoring will be done by DHWCs who will do mentoring along with monitoring &amp; coordination. The provision for DHWC coordinator is as per the block saturation technique
FY 23-24(Capacity Building)
Continued Activity: For CHO Mentoring programme as per GOI guidelines, honorarium for state trainers @ Rs 100 Per CHO/ Quarter Trained (Mentoring continued for total 7479 CHOs  in FY 23-24 as per the guidelines received)  .  District level mentoring will be done by DHWCs who will do mentoring along with monitoring &amp; coordination. The provision for DHWC coordinator is as per the block saturation technique
</t>
  </si>
  <si>
    <t xml:space="preserve">CW:
FY 2022-23
New activity:
Construction of 5 new MCH wings at 
(1)50 bed MCH wing at Mulabagilu in Kolar District -
Budget proposed for the year 2022-23: Rs.280.00 Lakhs (Project Cost - Rs.2000.00 Lakhs) 
(2)100 bed MCH wing at Tarikere in Chikkamagaluru District -Budget proposed for the year 2022-23: Rs.420.00 Lakhs (Project Cost - Rs.3000.00 Lakhs)
(3)100 bed MCH wing at Lingasuguru in Raichur District- Budget proposed for the year 2022-23: Rs.420.00 Lakhs (Project Cost - Rs.3000.00 Lakhs)
(4)50 bed MCH wing at Harihara in Davanagere  District -Budget proposed for the year 2022-23: Rs.280.00 Lakhs (Project Cost - Rs.2000.00 Lakhs)
(5)50 bed MCH wing at Guledagudda  in Bagalkot District -Budget proposed for the year 2022-23: Rs.280.00 Lakhs (Project Cost - Rs.2000.00 Lakhs)
a) Total Project Cost: Rs.12000.00 Lakhs
b)Budget proposed for the year 2022-23:Rs.1680.00Lakhs    
New activity:
(1)Upgradation of 100 to 200 beds MCH  wing at Gokak  in Belagavi District- 
Budget proposed for the year 2022-23: Rs.350.00 Lakhs (Project Cost - Rs.2500.00 Lakhs)
(2)Upgradation of 60 to 100 beds MCH  wing at Chintamani in Chikkaballapura District-
Budget proposed for the year 2022-23: Rs.98.00 Lakhs (Project Cost - Rs.700.00 Lakhs)
(3)Upgradation of 30 to 50 beds MCH  wing at Basavakalyana in Bidar District-Budget proposed for the year 2022-23: Rs.63.00 Lakhs (Project Cost - Rs.450.00 Lakhs)
(4)Upgradation of 100 to 200 beds MCH  wing at Davanagere Chigateri Hospital  in Davangere District-Budget proposed for the year 2022-23: Rs.182.00 Lakhs (Project Cost - Rs1300.00 Lakhs)
(5)Upgradation of 30 to 50 beds MCH  wing at K . R Nagar in Mysuru District-Budget proposed for the year 2022-23: Rs.63.00 Lakhs (Project Cost - Rs.450.00 Lakhs)
a) Total Project Cost: Rs.5400.00 Lakhs
b)Budget proposed for the year 2022-23:Rs.756.00 Lakhs      
Continued Activity: 
(I)Approved in 2019-2020
  Vijayapura --Work  in progress.
Budget proposed for the year 2022-23: Rs.400.00 Lakhs (Project Cost - Rs.1050.00 Lakhs)
(II)Approved in 2020-2021
    Chitradurga -Work  in progress.
Budget proposed for the year 2022-23: Rs.200.00 Lakhs (Project Cost - Rs.1000.00 Lakhs)
(III) Approved in 2021-22 
Tender in Process
 Construction of MCH at
(1)100 bedded - Bhailahongala in Belagavi Dt.,
Budget proposed for the year 2022-23: Rs.230.00 Lakhs (Project Cost - Rs2100.00 Lakhs)
(2) 100 bedded - Jewargi in Kalaburagi Dt.
Budget proposed for the year 2022-23: Rs.230.00 Lakhs (Project Cost - Rs2100.00 Lakhs) &amp;
(3) 100 bedded - Kushtagi in Koppal Dt.- 
Budget proposed for the year 2022-23: Rs.230.00 Lakhs (Project Cost - Rs.2100.00 Lakhs)
(4) Construction of Additional 40 beds MCH wing at Sagar &amp;
Budget proposed for the year 2022-23: Rs.133.00 Lakhs (Project Cost - Rs.400.00 Lakhs)
(5) Shikaripura in Shivamogga District.
Budget proposed for the year 2022-23: Rs.133.00 Lakhs (Project Cost - Rs.400.00 Lakhs)
a) Total Project cost:Rs.9700.00 Lakhs.
b)Total Budget approved : Rs.3268.00  Lakhs
c) Budget proposed for the year 2022-23: Rs.1556.00 Lakhs
Others
(I)Approved  in 2018-19
MCH Wings at 
Work completed.
(1) Hubli-Dharwad - 
Budget proposed for the year 2022-23: Rs.133.00 Lakhs (Project Cost - Rs.400.00 Lakhs)
(2) Ballari-  Budget proposed for the year 2022-23: Rs.1221.39 Lakhs (Project Cost - Rs.2090.00 Lakhs)
(3) Davengere - Budget proposed for the year 2022-23: Rs.1298.56 Lakhs (Project Cost - Rs.2090.00 Lakhs)
 (4) Jhamkhandi - Budget proposed for the year 2022-23: Rs.944.39 Lakhs (Project Cost - Rs.2090.00 Lakhs)
 (5) Raichur - Budget proposed for the year 2022-23: Rs.742.96 Lakhs (Project Cost - Rs.1500.00 Lakhs)
 (6) Shikaripura - Budget proposed for the year 2022-23: Rs.608.18 Lakhs (Project Cost - Rs.1500.00 Lakhs)
 (7) Pavagada - Budget proposed for the year 2022-23: Rs.785.84 Lakhs (Project Cost - Rs.1500.00 Lakhs)
Works in progress.
(II) Approved in 2019-20
(8) Khanapur  - Budget proposed for the year 2022-23: Rs.455.85 Lakhs (Project Cost - Rs.1500.00 Lakhs)
 Work in progress.
(III) Approved in 2020-21
(9) Belagavi -Budget proposed for the year 2022-23: Rs.450.00 Lakhs (Project Cost - Rs.2000.00 Lakhs)
 (10) Tumkur - Budget proposed for the year 2022-23: Rs.400.00 Lakhs (Project Cost - Rs.2000.00 Lakhs) (11) Mandya -Budget proposed for the year 2022-23: Rs.300.00 Lakhs (Project Cost - Rs.2000.00 Lakhs) 
(12) Kalaburagi - Budget proposed for the year 2022-23: Rs.300.00 Lakhs (Project Cost - Rs.2000.00 Lakhs) 
 (13) Koppa - Budget proposed for the year 2022-23: Rs.212.50 Lakhs (Project Cost - Rs.1200.00 Lakhs) &amp; 
(14) Sindanur -- Budget proposed for the year 2022-23: Rs.212.35 Lakhs (Project Cost - Rs.1200.00 Lakhs)
Work in progress.
a) Total Project cost:Rs.25589.96 Lakhs.
b) Total Budget approved Rs.12195.10 Lakhs                                                    c)Budget proposed for the year 2022-23: Rs.8469.71Lakhs 
Committed
2017-18 (6 No)
Work in progress. - Total Budget Approved Rs.3406.01 Lakhs,
 Committed - Rs.1448.85 Lakhs
1) Chikodi  &amp;  2) Soudatti
Work completed - Total Budget Approved Rs.5706.15 Lakhs,
 Committed - Rs.443.43 Lakhs
1) Sirsi, 2)Nippani, 3) Hospet, 4) Koppal
2018-19 Supplemantary 6 MCH
Work in progress. -  Total Budget Approved Rs.5846.10 Lakhs,
 Committed - Rs.808.83 Lakhs
1) Ballari, 2) Davanagere, 3) Jhamkhandi, 4) Shikaripura, 5) Pavagada &amp;
6)Raichur
2019-20 ( 1 No)  Total Budget Approved Rs.1044.15 Lakhs,
 Committed - Rs.552.97 Lakhs
Khanapur (60 beds)
*Work approved in 2019-20 PIP 
*Administrative approval obtained from Govt on 19.12.2020.
*Work awarded on 22.03.2021 with 15 months duration.
*Presently work in progress hence committed.
2019-20 Supplementary (2 Nos)
Gangavathi &amp; MCH Wing at Vijayapura-     Work in progress - 
Total Budget Approved Rs.1200.00 Lakhs,
 Committed - Rs.657.69 Lakhs
2020-21 (7 No)
Work in Progress - Total Budget Approved Rs.4651.82 Lakhs,
 Committed - Rs.3469.73 Lakhs
1)Chitradurga (50-150 beds) , 2) Belagavi, 3) Tumkur, 4) Kalaburagi, 5) Koppa, 6) Mandya &amp; 7) Raichur
2021-22 (5 Nos)
Sagara &amp; Shikaripura - Tender in Process
Total Budget Approved Rs.268.00 Lakhs,
 Committed - Rs.268.00 Lakhs
A.A. accorded from Govt on 24.03.2022-
Total Budget Approved Rs.1200.00 Lakhs,
 Committed - Rs.1200.00 Lakhs
1) Bhailahongala , 2)Jewargi  &amp; 3)Kushtagi
FY 2023-24
Continued activity:
Construction of 5 MCH wings at 
(1)50 bed MCH wing at Mulabagilu in Kolar District -
Budget proposed for the year 2023-24 : Rs.400.00 Lakhs (Project Cost - Rs.2000.00 Lakhs) 
(2)100 bed MCH wing at Tarikere in Chikkamagaluru District -Budget proposed for the year 2023-24: Rs.600.00 Lakhs (Project Cost - Rs.3000.00 Lakhs)
(3)100 bed MCH wing at Lingasuguru in Raichur District- Budget proposed for the year 2023-24: Rs.600.00 Lakhs (Project Cost - Rs.3000.00 Lakhs)
(4)50 bed MCH wing at Harihara in Davanagere  District -Budget proposed for the year 2023-24: Rs.400.00 Lakhs (Project Cost - Rs.2000.00 Lakhs)
(5)50 bed MCH wing at Guledagudda  in Bagalkot District -Budget proposed for the year 2023-24: Rs.400.00 Lakhs (Project Cost - Rs.2000.00 Lakhs)
a) Total Project Cost: Rs.12000.00 Lakhs
b)Budget proposed for the year 2023-24:Rs.2400.00 Lakhs    
Continued activity:
(1)Upgradation of 100 to 200 beds MCH  wing at Gokak  in Belagavi District- 
Budget proposed for the year 2023-24: Rs.500.00 Lakhs (Project Cost - Rs.2500.00 Lakhs)
(2)Upgradation of 60 to 100 beds MCH  wing at Chintamani in Chikkaballapura District-
Budget proposed for the year 2023-24: Rs.140.00 Lakhs (Project Cost - Rs.700.00 Lakhs)
(3)Upgradation of 30 to 50 beds MCH  wing at Basavakalyana in Bidar District-Budget proposed for the year 2023-24: Rs.90.00 Lakhs (Project Cost - Rs.450.00 Lakhs)
(4)Upgradation of 100 to 200 beds MCH  wing at Davanagere Chigateri Hospital  in Davangere District-Budget proposed for the year 2023-24: Rs.260.00 Lakhs (Project Cost - Rs1300.00 Lakhs)
(5)Upgradation of 30 to 50 beds MCH  wing at K . R Nagar in Mysuru District-Budget proposed for the year 2023-24: Rs.90.00 Lakhs (Project Cost - Rs.450.00 Lakhs)
a) Total Project Cost: Rs.5400.00 Lakhs
b)Budget proposed for the year 2023-24 :Rs.1080.00 Lakhs   
Continued Activity: 
(I)Approved in 2020-2021
  Chitradurga -Work  in progress.
Budget proposed for the year 2023-24: Rs.200.00 Lakhs (Project Cost - Rs.1000.00 Lakhs)
(III) Approved in 2021-22 
Tender in Process
 Construction of MCH at
(1)100 bedded - Bhailahongala in Belagavi Dt.,
Budget proposed for the year 2023-24: Rs.700.00 Lakhs (Project Cost - Rs2100.00 Lakhs)
(2) 100 bedded - Jewargi in Kalaburagi Dt.
Budget proposed for the year 2023-24: Rs.700.00 Lakhs (Project Cost - Rs2100.00 Lakhs) &amp;
(3) 100 bedded - Kushtagi in Koppal Dt.- 
Budget proposed for the year 2023-24: Rs.700.00 Lakhs (Project Cost - Rs.2100.00 Lakhs)
(4) Construction of Additional 40 beds MCH wing at Sagar &amp;
Budget proposed for the year 2023-24: Rs.133.00 Lakhs (Project Cost - Rs.400.00 Lakhs)
(5) Shikaripura in Shivamogga District.
Budget proposed for the year 2023-24: Rs.133.00 Lakhs (Project Cost - Rs.400.00 Lakhs)
a) Total Project cost:Rs.9700.00 Lakhs.
b)Total Budget approved : Rs.3268.00  Lakhs
c) Budget proposed for the year 2023-24: Rs.2566.00 Lakhs
Others:
Continued Activity: 
Approved in 2020-21
(1) Belagavi -Budget proposed for the year 2022-23: Rs.870.00 Lakhs (Project Cost - Rs.2000.00 Lakhs)
 (2) Tumkur - Budget proposed for the year 2022-23: Rs.920.00 Lakhs (Project Cost - Rs.2000.00 Lakhs) (3) Mandya -Budget proposed for the year 2022-23: Rs.1020.00 Lakhs (Project Cost - Rs.2000.00 Lakhs) 
(4) Kalaburagi - Budget proposed for the year 2022-23: Rs.1020.00 Lakhs (Project Cost - Rs.2000.00 Lakhs) 
 (5) Koppa - Budget proposed for the year 2022-23: Rs.519.47 Lakhs (Project Cost - Rs.1200.00 Lakhs) &amp; 
(6) Sindanur -- Budget proposed for the year 2022-23: Rs.519.47 Lakhs (Project Cost - Rs.1200.00 Lakhs)
Work in progress.
a) Total Project cost:Rs.25589.96 Lakhs.
b) Total Budget approved Rs.3600.00 Lakhs                                            
 c)Budget proposed for the year 2023-24: Rs.4868.94 Lakhs 
</t>
  </si>
  <si>
    <t>CW</t>
  </si>
  <si>
    <t>RBSK:
Infrastructure - Civil works (I&amp;C): (Old / ongoing work): Rs.280.00 lakh 
Continued Activity: 
The State Proposes Rs.280.00 lakhs for Carry forward of new DEIC construction initiated for the FY 2019-20. Rs. 200 lakhs proposed FY-2022-23 &amp; Rs. 80 lakhs for the FY-2023-24. 
(2nd Installment &amp; 3rd Installment)- Details attached.
Equipment (Including Furniture, Excluding Computers): Rs.15.00 lakh
Continued Activity: FY-2022-23
The State proposes Rs.15.00 lakh for Procure equipments(District Level) as per DEIC guidelines. 
Rs.15.00 lakhs for Chamarajanagara (New functional DEIC).
Others including operating costs(OOC): Rs.626.40 lakh
1) Continued Activity:
The State proposes for Referral support for Secondary &amp; Tertiary Care Services under RBSK for the FY 2022-23 and 2023-24. (Details attached).
2) Continued Activity:
The State proposes of Rs.10,000/- per DEIC for DEIC Operational for Functional DEICs, to pay the Group 'D' (Non-clinical staff) for maintainence of DEICs for the FY 2022-23 and 2023-24. (Details attached).
IEC &amp; Printing: Rs.3.60 lakh.
Continued Activity:
The State proposesfor Printing cost Rs.500/- per month per DEIC. (Printing of Case Sheets and Stationaries) for the FY 2022-23 and 2023-24. (Details attached)
Committed Budget for the FY 2022-23: Rs.371.25 lakh
Others including operating costs (OOC): Rs.371.25 lakh
Continued activity under RBSK. Where in payment for Secondary / Tertiary care services will be done through SAST. MoU with SAST is being finalized, budget kept committed for due payments to be made for the bills to be submitted from SAST(service done in FY 2019-20).
Committed Budget for the FY 2022-23: Rs.243.00 lakh
Equipment (Including Furniture, Excluding Computers) : Rs.243.00 lakh
1) Rs.100.00 lakh (approved budget of FY 2019-20) kept committed for FY 2022-23 for procurement of DEIC Equipments(OAE &amp; Pulse Oxymeter), tender called from KSMSCL and it is in finalization stage.
2) Rs.143.00 lakh (approved budget of FY 2019-20) kept committed for FY 2022-23 for procurement of DEIC Equipments(BERA), tender called from KSMSCL and it is in finalization stage.CH:
1. Rs.25.00 Lakhs proposed for Retinopathy of Prematurity (ROP) Programme.
CW:
2020-2021 (3 Nos.)  Total Budget Approved Rs.300.00 Lakhs,  Committed - Rs.225.00 Lakhs
Work in Progress
1) Koppal, 2)Yadagir &amp; 3)Tumkur</t>
  </si>
  <si>
    <t>RBSK / CH / CW</t>
  </si>
  <si>
    <t>NPCB:
Continued activity : 
For 2022-23
1. Proposed for strengthening of one district hospital @ of Rs.40 lakhs for Dharwad DH.
2. Proposed for strengthening of four taluk hospital @ of Rs.20 lakhs for kadur chikkamagaluru), Channagiri (Davanagere), Malvalli (Mandya) and KCG Hospital-Bangalore
3. PHC facilities have to be upgraded as vision centres. proposed 60 vision centre at Rs.1 lakhs each
Committed Expenditure Rs.386.72 Lakhs
Line item 6.1.5.1.1 (Grant-in-aid for District Hospitals) Rs.142.33 lakhs 
For 2019-20 approvals of Rs.120 lakhs, Rs.64.93 lakhs commited
For 2020-21 approvals of Rs.80 lakhs, Rs.37.40 lakhs commited 
For 2021-22 approvals of Rs.40 lakhs, Rs.39.98 lakhs commited 
Line item 6.1.5.1.2 (Grant-in-aid for Sub Divisional Hospitals) Rs.244.39 lakhs
For 2019-20 approvals of Rs.80 lakhs Rs.86.34 lakhs commited 
For 2020-21 approvals of Rs. 60 lakhs Rs.58.05 lakhs commited
For 2021-22 approvals of Rs.100 lakhs, Rs.98.89 lakhs commited
Due to single bidder all ophthalmic equipments of 3 years (2019-20, 2020-21 &amp; 2021-22) called for re tender vide reference number - HFW/KSMSCL/NPCB/EQPT/TND/44/2021-22 (IND859 Call-2) Dated 08-03-2022. Techinical bid has been opened by KSMSCL on 24.03.2022
For 2023-24
1. Proposed for strengthening of one district hospital @ of Rs.40 lakhs for Chikkamagalur DH
2. Proposed for strengthening of four taluk hospital @ of Rs.20 lakhs for Sakaleshpura (Hassan), Periapatna (Mysore), Gubbi (Tumkur) &amp; CV Raman nagar Hospital.
3. PHC facilities have to be upgraded as vision centres. proposed 65 vision centre at Rs.1 lakhs each
CW:
Eye OT - Total Budget Approved Rs.100.00 Lakhs,  Committed - Rs.100.00 Lakhs
2021-22 (1 No)
Vijayapura- Tendering is in Progress</t>
  </si>
  <si>
    <t>NPCB / CW</t>
  </si>
  <si>
    <t>NPHCE:
FY 2022-23
Equipment (Including Furniture, Excluding Computers)
1. Continued activity:Furniture for Geriatric unit with 10 beds ward, equipments in OPD facilities in 17 districts which will be completing the renovation / construction in FY 2021-22 &amp; 2022-23 @ Rs. 10.00 lakhs, total @ Rs. 170.00 lakhs.
 Capacity building incl. training
1. Continued activity: Training of doctors and staff at DH level under NPHCE (30 districts) . 0.30 lakhs/ distict with total of 9.00 lakhs. 
FY 2023-24
Equipment (Including Furniture, Excluding Computers)
1. Continued activity:Furniture for Geriatric unit with 10 beds ward, equipments in OPD facilities in remaining 8 districts which will complete the renovation / construction in FY 2022-23 &amp; 2023-24 @ Rs. 10.00 lakhs, total @ Rs. 90.00 lakhs.(1 new district- Vijaynagara)
Capacity building incl. training
1.  Continued activity: Training of doctors and staff at DH level under NPHCE (30 districts) .0.30 lakhs/ distict with total of 9.00 lakhs. 
CW:
Work in Progress
Total Budget Approved Rs.720.00 Lakhs,  Committed - Rs.554.72 Lakhs
1) Chikkaballapura, 2)  Chitradurga, 3) Madikeri, 4) ED Hospital KRS Road Mysuru, 5) C.V Ramanagar in Bengaluru Urban District, 6)  Doddaballapura
7) Chamarajanagara, 8) Ballari, 9)  Bidar, 10) Raichur, 11) Koppal &amp;
12) Dakshina Kannada</t>
  </si>
  <si>
    <t>NPHCE / CW</t>
  </si>
  <si>
    <t>AYUSH:
COMMITTED BUDGET DETAILS :- Total amount Committed  Rs.20.82   .                                                             1. PHC/CHC/TH/DH For the FY 2021-22 Rs.408.58 Lakhs has been approved  in  that Rs.20.82Lakhs committed for the FY 2022-23.
CW:
FY 2022-23
Continued Activity:
Approved in 2021-22
 Vaccine stores:
1)BBMP - Budget proposed for the year 2022-23: Rs.40.00 Lakhs (Project Cost - Rs.65.00 Lakhs)
2)Ramanagara - Budget proposed for the year 2022-23: Rs.40.00 Lakhs (Project Cost - Rs.65.00 Lakhs)
3)Bengaluru Rural - Budget proposed for the year 2022-23: Rs.40.00 Lakhs (Project Cost - Rs.65.00 Lakhs) and 
4)Haveri Budget proposed for the year 2022-23: Rs.40.00 Lakhs (Project Cost - Rs.65.00 Lakhs) -  Tender under Process                                       
Total project cost:Rs.260.00 Lakhs.
a) Total Budget Approved in  2021-22: Rs.100.00 Lakhs
b) Budget proposed for the year 2022-23: Rs.160.00 Lakhs
Approved in 2020-21
5) Up-gradation of District Hospital from 250 beds to 500 beds at Vijayapur - Work in progress.
Project cost:Rs.3450.00 Lakhs.
c) Total Budget Approved in 2020-2021 &amp; 2021-22: Rs.1150.00 Lakhs
d) Budget proposed for the year 2022-23: Rs.500.00 Lakhs
e) Total Budget Proposed for the Year 2022-23: Rs.660.00 Lakhs (Rs.160.00 Lakhs + Rs.500.00 Lakhs)
FY 2023 -2024
Continued Activity:
 Approved in 2020-21
a)  Up-gradation of District Hospital from 250 beds to 500 beds at Vijayapur - Work in progress.
b)Total project cost:Rs.3450.00 Lakhs.
c) Total Budget Approved in 2020-2021 &amp; 2021-22: Rs.1150.00 Lakhs
d) Budget proposed for the year 2023-24: Rs.900.00 Lakhs
Committed
2020-21 (1 No)
DH Vijayapura (250-500 beds) - Work in Progress
Total Budget Approved Rs.1150.00 Lakhs,
 Committed - Rs.576.69  Lakhs
Vaccin Stores
2018-19 (3 Nos)
Total Budget Approved Rs.256.00 Lakhs,
 Committed - Rs.20.00 Lakhs
Shimoga - Work in Progress
Work completed &amp; handed over.  FB to be paid
1) Ballari &amp; 2)Bidar,
2020-21 (4 Nos)
Total Budget Approved Rs.311.50 Lakhs,
 Committed - Rs.311.50 Lakhs
Tender in Process
1) Vijayapura, 2) Bagalkote, 3) Raichur &amp; 4) Gadaga 
2021-22 (7 Nos)
Total Budget Approved Rs.550.00Lakhs,
 Committed - Rs.550.00 Lakhs
Tender in process
1)BBMP Bengaluru Urban - District Urban Vaccine Store
2)Bengaluru Urban - Regional Vaccine store
3) Ramanagara - District Urban Vaccine Store
4) Bengaluru Rural - District Urban Vaccine Store
5) Haveri - District Urban Vaccine Store
6) Shimogga - Regional Vaccine store
7) Ballari - Regional Vaccine store</t>
  </si>
  <si>
    <t>AYUSH / CW</t>
  </si>
  <si>
    <t>AYUSH:
COMMITTED BUDGET DETAILS :- Total amount Committed  Rs.84.87                                                                     1.PHC/CHC/TH/DH For the FY 2020-21 Rs.291.00 Lakhs has been approved in  that Rs.5.33 Lakhs committed for the FY 2022-23.                                                                                                                                                                         2  PHC/CHC/TH/DH For the FY 2021-22 Rs.408.58 Lakhs has been approved in  that Rs.79.54Lakhs committed for the FY 2022-23.
CW:
FY 2022-23
Continued Activity: 
Approved in 2021-22  
Construction of 1 new Model PHCs at 
Kavaluru in Yadgiri Tq &amp; Dt.- Administrative approval accorded. Tender Invited.
a) Total Project cost:Rs.900.00 Lakhs.
b) Budget approved for the year 2021-22: Rs.100.00 Lakhs
c) Budget proposed for the year 2022-23: Rs.400.00 Lakhs
FY 2023 -2024
Continued Activity: 
Approved in 2021-22  
Construction of 1 new Model PHCs at Kavaluru in Yadgiri Tq &amp; Dt.- Tender invited. 
a) Total Project cost:Rs.900.00 Lakhs.
b) Budget approved for the year 2021-22: Rs.100.00 Lakhs
c)Budget proposed for the year 2023-24: Rs.400.00 Lakhs
Committed
2016-17 (10 Nos.) Total Budget Approved Rs.2420.00 Lakhs,
 Committed - Rs.122.54 Lakhs
Work Completed
1)Udumgal, 2)Idapanur, 3)Badarali, 4)RH NO-2, 5)Badarali
6)Naribol, 7)Alahalli, 8)Nandur, 9)Mudhol  &amp; 10) Chintaki  
2020-21 (2 Nos.)
Total Budget Approved Rs.700.00 Lakhs,
 Committed - Rs.549.23 Lakhs
1) Jeratagi &amp; 2) Mehakar - Work in Progress
2021-22 (1 No)
Total Budget Approved Rs.100.00 Lakhs,
 Committed - Rs.100.00 Lakhs
Kavloor - Tender in Process</t>
  </si>
  <si>
    <t>CW:
2017-18 (11 -  Nos)
Total Budget Approved Rs.330.00 Lakhs,
 Committed - Rs.60.24 Lakhs
1)Medikinala- Work in Progress
2)Kallur-A, 3)Madalapuram
4)Hondalli - Finishing work in progress
Work Completed
1)Kotanal, 2)Adinala, 3)Sajjalagudda, 4)Ganadal,
5)Gunjalli, 6)Mittimalakapur &amp; 7)Mallapur</t>
  </si>
  <si>
    <t>CW:
Civic Amenities
Out of 145 works, 125 works completed &amp; 8 works are under Progress.  Hence balance amount committed.</t>
  </si>
  <si>
    <t>NFDS:
Free Drugs Services ( Drugs supply)
A.Continued Activity for  SC, SC-HWC, PHC, UPHC,CHC,TH, DH, MCH, and NCD  for EDL  Grand  Total Rs.14815.20 lakhs is proposed for FY 2022-23.
Details of Calculation Sheet attached 
B.Continued Activity for  SC, SC-HWC, PHC, UPHC,CHC,TH, DH, MCH, and NCD  for EDL  Hence Grand  Total Rs 15583.80  lakhs is proposed for FY 2023-24.
Details of Calculation Sheet attached 
Grand Total of Free Drugs Services for FY-2022-23 and 2023-24 is Rs30399. lakhs</t>
  </si>
  <si>
    <t>NFDS</t>
  </si>
  <si>
    <t>NFDS:
Equipment:
A.Free Pathological Services:- 2022-23
1. Continued Activity, Annexure attached as a calucalation sheet Procurement of Equipment @ Rs 554  Lakhs is proposed  for FY 2022-23. 
2.Committed budget  for the FY-2022-2023 Under Free Diagnostic serviceses intiative (Equipment):
a. The total amount of Rs. 3971.65 lakh is approved in FY- 2021-22  under ROP line item 6.4.1 (6.1.3.1.1) in  which procurment  tender process of 171 units of Fully Automated Biochemistry analyser is completed by KSMSCL (State Procuring Agency).Further, Notification of Award No: KDL/EQPT/Re-TND/LE-FABCA/106/2020-21 Dated: 6.2.2021 has been issued. for which  of  Rs.1726.76 Lakhs is committed( Subjected to approval of PRS- Health).  
b. The total amount of Rs. 3971.65 lakh is approved in FY- 2021-22 ROP line item 6.4.1 (6.1.3.1.1) in  which procurment  tender process of 1201 units of Semi- Automated Biochemistry analyser is completed by KSMSCL (State Procuring Agency).Further, Notification of Award No: KDL/EQPT/Re-TND/LE-FABCA/105/2020-21 Dated: 6.2.2021 has been issued. for which  of  Rs.965.98 Lakhs is committed( Subjected to approval of PRS- Health).  
c. The total amount of Rs. 5256.00 lakh is approved in FY- 2020-21 under ROP line item 6.4.2 in procurment of 30 units of Computed Radiography system, for which Rs. 300 Lakh is committed (Procuremnt Committee Metting Completed) 
B. Free Pathological Services:- 2023-24
Continued Activity, Annexure attached as a calucalation sheet  for Procurement of Equipment @ Rs 609 Lakhs  is proposed for FY 2023-24.
Grand Total of Equipment Component is Rs 4155.74 Lakhs
Diagnostic ( Consumables and PPP)
A.Free Pathological Services:- 2022-23
1. Continued Activity, Annexure attached as a calucalation sheet  for recurring cost of reagent @Rs 2074.4 Lakhs  is proposed  for FY 2022-23. 
2.Committed budget  for the FY-2022-2023 Under Free Diagnostic serviceses intiative (consumables):
 The total amount of Rs. 4700 lakh is approved in FY- 2019-20 under ROP line item 6.4.1  in which  For FY 2022-23 Rs 450.0 Lakhs is kept for procurement of Cassettes and imageing plates for computed radiography system(Procurement committee meeting completed)
B.Free Pathological Services:- 2023-24
Continued Activity, Annexure attached as a calucalation sheet  for recurring cost of reagent @Rs 2074.4 Lakhs is proposed for FY 2023-24.
C.Free Radiological  Services :-2022-23
1. Continued Activity, for CT Scan Services (Facilities, Dirstict Hospital-15)and 6 MRI  Scan Services (Facilities, Dirstict Hospital-6) @ Rs 4352.45 lakhs.  Continued activity for extension of 15 MRI Scan Services   (Facilities, Dirstict Hospital-13 and Taluka Hospital-2 )and 5 CT scan services (Facilities, Dirstict Hospital-2 and Taluka Hospital-3) for 180 days @ Rs  1566.00 lakhs Grand Total Rs.5918.45  lakhs is proposed for  FY 2022-23 .(Details of Calculation Sheet attached) 
D..Free Radiological Services :- 2023-24
Continued Activity, for CT Scan Services (Facilities, Dirstict Hospital-15)and 6 MRI  Scan Services (Facilities, Dirstict Hospital-6) @ Rs 4570.07 lakhs.  Continued activity for extension of 15 MRI Scan Services   (Facilities, Dirstict Hospital-13 and Taluka Hospital-2 )and 5 CT scan services (Facilities, Dirstict Hospital-2 and Taluka Hospital-3)  @ Rs3175.50 lakhs Grand Total Rs.7745.57 lakhs is proposed FY 2023-24.
Grand Total of Diagnostic  Component is Rs 18262.82 Lakhs
Grand Total of Free Radiological and Free Pathological Services for the FY-2022-23 is Rs.11989.59  lakhs
Grand Total of Free Radiological and Free Pathological Services for the FY-2023-24 is Rs.10428.97  lakhs</t>
  </si>
  <si>
    <t>HWC:
1.Repairs are non recurring (Subject to proposals). Brandings planned to complete in 22-23.
2. Non recurring cost for tablet procurement is not applicable in 23-24 as the activity is complete in 22-23
3. Equipment not proposed in 23-24 as procurements are over in 22-23
4. Committed amount of total Rs 23964 Lakhs in 21-22 is included
5. Incentives and Salaries for all 12 months in 23-24 as new staff recruitment will be over in 22-23
6. Honorarium for Yoga instructors , Incentives, Increments, Maintenance grants will be applicable for 12 months in 23-24  as HWCs will be operationalized by 23-24. 
e-Health:
Budget is proposed for procurement of Tablet devices in the FY 2023-24</t>
  </si>
  <si>
    <t>HMIS / HWC / e-Health</t>
  </si>
  <si>
    <t xml:space="preserve">e-Health:
Budget is committed in the FY 2022-23
</t>
  </si>
  <si>
    <t>HMIS / e-Health</t>
  </si>
  <si>
    <t xml:space="preserve">HMIS:
1) CB for the FY 2022-23: 
a) Continued activity: training cum review meeting for HMIS &amp; MCTS at State level. Budget=4.97 Lakhs, District Level. Budget=4.54 lakhs, Block Level, Budget=23.93 lakhs. 
Total Budget = 33.45   
2) IEC &amp; PRINTING for the FY 2022-23:
 a)Continued activity:  For the FY 2022-23, propsed for printing of New HMIS formats. Budget = 18.82 lakhs  and 4,000 Health profiles with an estimation of Rs. 30 per book Budget=1.20 lakhs. 
Total Budget required = 20.03 lakhs.
3) Planning &amp; M&amp;E for the FY 2022-23:    
a) New Activity: Proposed for 5 Desktop computer, 2 laptop, 1 printer, 1 projector set for State and 7 laptops for district.                
 Total budget required :  19.33 Lakhs 
b)new activity:  Proposal of 1 New Vehicle for Deputy Director Demography   at the cost of Rs. 30,000 per month = 3.60           
c) Continued activity: Mobility Support for HMIS &amp; MCTS for state and district = 32.58 
Total Budget required : 36.18 Lakhs                               
d)Continued activity:  Operational cost for HMIS &amp; MCTS 
Budget = 161.44 lakhs 
TOTAL BUDGET  : 216.95  lakhs                            
 TOTAL BUDGET for FY 2022-23 : 270.43 lakhs
1) CB for the FY 2023-24: 
a)  Continued activity: Training cum review meeting for HMIS &amp; MCTS at State level. Budget=4.97 Lakhs, District Level. Budget=9.07 lakhs, Block Level, Budget=47.86 lakhs. 
Total Budget = 61.91   
2) IEC &amp; PRINTING for the FY 2023-24:
 a) Continued activity: Proposed for printing of New HMIS formats. Budget = 18.82 lakhs  and 4,000 Health profiles with an estimation of Rs. 30 per book Budget=1.20 lakhs. 
Total Budget required = 20.03 lakhs.
3) Planning &amp; M&amp;E for the FY 2023-24:    
a) new activity: Proposal of 1 New Vehicle for Deputy Director Demography   at the cost of Rs. 30,000 per month = 3.60           
b) Continued activity: Mobility Support for HMIS &amp; MCTS for state and district = 32.58 
 Budget : 36.18 Lakhs                               
c) Continued activity: Operational cost for HMIS &amp; MCTS 
Budget = 161.44 lakhs 
TOTAL BUDGET  : 197.62  lakhs 
Total Budget for the FY 2023-24 : 279.56
Committed:
1) CB for the FY 2021-22:
a) Continued activity: Approved an amount of Rs.5.12 lakh for the year 2021-22.  Virtual and physical  trainnings were conducted  and expenditure of Rs. 1.81 was made and 4th quarter training has been scheduled to BBMP staff and Newly recruited M&amp;E Managers from 28th to 30th march 2021-22 on HMIS/RCH/ANMOL at state level, Hence kept under committed. Budget = 0.75 lakhs
b) Continued activity:  Districts has done the physical trainings for HMIS/RCH for the FY 2021-22 and activity is completed, due for payment.Budget = 4.80 lakhs
c) Continued activity:  Taluks has done the physical trainings for HMIS/RCH for the FY 2021-22 and  activity is completed, due for payment. Budget = 23.95 lakhs
Total Budget =29.5
2) IEC &amp; Printing:
a)Continued activity:  Procurement committe meeting is under process for printing of HMIS formats, As the formats for the year 2021-22 will be filed at the health institutions for verification and documentation purpose,  the budget is kept under committed 
Total Budget =18.62
3) Planning &amp; M&amp;E:
a) Continued activity: Field visits has been done by the district M&amp;E Managers and submitted bill for payment. State level bill on visit to Delhi for NFHS-5 Meeting is also due for the payment. Budget = 10.60 lakhs
b)Continued activity:  Internet charges &amp; AMC charges of computers and laptops booked by the districts and state level internet charges due for payment. 11776 BSNL CUG SIM's bill is due for payment. Budget = 10.16 lakhs
Total Budget = 27.12 Lakhs
Total Budget committed = 75.24 Lakhs
e-Health:
FY 2022-23 Proposal: An amount of Rs. 2709.48 lakh is proposed in the FY 2022-23. The Details are as follows:
a. New Activity, OOC: (1) Arogya Samparka Vahini (Health Connect) is a cloud based digital communication platform in hospital for all Health related services provided by the State. An amount of Rs. 146.30 lakh is proposed for for around 250 screens  for 8 months, with cost per screen/per month is Rs. 6490 (inclusive of GST), Software as Service(SasS)  &amp; management and for media players for each screens is Rs. 6600/-.(2) LED digital display stand (KIOSK) : An amount of Rs. 200.00 lakh proposed in the FY  2022-23 for 100 LED digital display stand (KIOSK) @ Rs. 2,00,000 per KIOSK  which includes LED digital display cost (43 inches), software, programmes, installation, updating the software &amp; maintenance charges 
b. New Activity,OOC: An amount of Rs. 340.51 lakh is proposed for Comprehensive Maintenance Cost (CMC) for 47 Phase I hospitals
c. Continued Activity,OOC: An amount of Rs. 11.00 lakh is proposed for the Additional ICT equipment i.e., 10 Nos Desktops, 1 0 Nos  Printers, 10 Nos UPS(1KVA),  10 Nos Bar Code  Scanner for implementation of e-hospital at DH Davangere.
d. Continued Activity,OOC: An amount of Rs. 3.50 lakh is proposed for the procurement of 5 Laptops (i5) for employees working at IT cell.
e. Continued Activity,OOC: An amount of Rs. 56.77 lakh is proposed for Integration/Interfacing of Auto Analyzers equipment software to the e-Hospital Application
f. Continued Activity, Capacity building: An amount of Rs. 5.63 lakh at State level and Rs. 14.38 lakh at District level is proposed for Orientation of e-Hospital and e-Sanjeevani programme to District Leprosy Officer (DLO), Nodal Officers, Administrative Medical Officers (AMO) and e-Programmers as per RCH norms.
g. Continued Activity, OOC: An amount of Rs. 6.00 lakh is proposed for Office expense, TA/DA, State Programme Management Unit
h. Continued Activity,OOC: An amount of Rs. 138.21 lakh is proposed for Recurring Expenses (Internet Data charges, Electrical and earthing issue and Other Office Expenses) @ Rs. 20,000/DH for 12 months, @ Rs. 5,000/TH s for 12 months,  @ Rs.1,000/CHC  for 3 months
i. Continued Activity,OOC: An amount of Rs. 5.58 lakh is proposed for Recurring Expenses (Internet Data charges, and Other Office Expenses) @ Rs. 18,000 for Annum for 31 Districts
j. Continued Activity,Planning &amp; M&amp;E: An amount of Rs. 1.80 lakh is proposed for 60 CUG SIMS at State e-Health employees and 31 district e-programmers
k. Continued Activity,Planning &amp; M&amp;E: An amount of Rs. 21.00 lakh is proposed for Proposed TA/DA to e-Programmers @ Rs. 10,000/- per month for Bellary, Belgaum, Uttara Kannada &amp; Tumkur and Rs. 5000/- per month for remaining 27 districts to visit facilities of respective districts
FY 2022-23 Committed Budget, OOC: Total Rs. 6039.86 lakh is committed for the FY 2022-23. The details are as follows:
1) Rs. 200.14 lakh is committed  for 5% part payment as per payment schedule of  Phase 1, 47 hospitals implemented, which will be paid in one installment.
2) Rs. 5634.34 lakh is committed for the procurement of ICT equipment for  Phase II: 174 Hospitals. Tender is in process.
3)An amount of Rs. 185.06  lakh is approved in the FY 2021-22 for the procurement of ICT equipment at 1 DH and 2 Taluka level hospitals. Tender is in process.  So, the 80% of total approved budget i.e., Rs. 148.05 lakh is committed 
4)Rs. 56.77 lakh is committed for Procurement of ICT equipment and Lab Equipment Integration Software for the Integration of Lab Equipment with e-Hospital Software.Tender  to be finalized
5)Rs. 0.56 lakh is committed for the Procurement of Furniture at TH Shikaripura
FY 2023-24 Proposal: An amount of Rs. 4468.77 akh is proposed in the FY 2023-24. The Details are as follows:
a. New Activity, OOC: (1) Arogya Samparka Vahini (Health Connect) is a cloud based digital communication platform in hospital for all Health related services provided by the State. An amount of Rs.194.70  Lakh  is proposed for around 250 screens  for 12 months, with cost per screen/per month is Rs. 6490 (inclusive of GST), Software as Service(SasS)  &amp; management and for media players for each screens is Rs. 6600/-  (2) LED digital display stand (KIOSK) : An amount of Rs. 200.00 lakh proposed in the FY  2023-24 for 100 LED digital display stand (KIOSK) @ Rs. 2,00,000 per KIOSK  which includes LED digital display cost (43 inches), software, programmes, installation, updating the software &amp; maintenance charges 
b. New Activity,OOC: An amount of Rs. 340.51 is proposed for Comprehensive Maintenance Cost (CMC) for 47 Phase I hospitals
c. New Activity,OOC: An amount of Rs. 62.56 lakh is proposed for the Selection of Third Party Agency for evaluation of e-hospital programme at 3 District Level hospitals, 122 THs, 3 MCHs and 207 CHCs. The cost estimation are as follows: (1) Syatem Expert @Rs. 70,000/- per month, Network expert @Rs. 70,000/- per month and Electrical expert @Rs. 60,000/- per month for 7 months to perform the evaluation activity (2) Recurring expenses(Lodging,Food, Travell &amp; others
d. Continued Activity, Capacity building: An amount of Rs. 5.63 lakh at State level and Rs. 14.38 lakh at District level is proposed for Orientation of e-Hospital and e-Sanjeevani programme to District Leprosy Officer (DLO), Nodal Officers, Administrative Medical Officers (AMO) and e-Programmers as per RCH norms.
e. Continued Activity,OOC: An amount of Rs. 6.00 Lakh  is proposed for Office expense, TA/DA, State Programme Management Unit
f. Continued Activity,OOC: An amount of Rs. 156.84 Lakh  is proposed for Recurring Expenses (Internet Data charges, Electrical and earthing issue and Other Office Expenses) @ Rs. 20,000/DH for 12 months, @ Rs. 5,000/TH s for 12 months,  @ Rs.1,000/CHC  for 12 months.
g. Continued Activity,OOC: An amount of Rs. 5.58 Lakh  is proposed for Recurring Expenses (Internet Data charges, and Other Office Expenses) @ Rs. 18,000 for Annum for 31 Districts
h. Continued Activity, Planning &amp; M&amp;E: An amount of Rs.1.80 Lakh  is proposed for 60 CUG SIMS at State e-Health employees and 31 district e-programmers
i. Continued Activity,Planning &amp; M&amp;E: An amount of Rs.21.00 Lakh  is proposed for TA/DA to e-Programmers @ Rs. 10,000/- per month for Bellary, Belgaum, Uttara Kannada &amp; Tumkur and Rs. 5000/- per month for remaining 27 districts to visit facilities of respective districts 
J.  Continued Activity, OOC: An amount of Rs. 185.06  lakh is approved in the FY 2021-22 for the procurement of ICT equipment at 1 DH and 2 Taluka level hospitals. Tender is in process and 80% of  approved amount is committed in the FY 2022-23. So, remaining 15 % of aprroved value i.e.,  Rs. 27.76 lakh is proposed in the FY 2023-24 as per tender condition.
</t>
  </si>
  <si>
    <t xml:space="preserve">HMIS:
1. OOC
FY 2022-23:
Continued activity: Internet Charges for Tablet devices - 
Internet charges for 9563 working Primary Health Care Officer @Rs. 190/- per month                                    
TOTAL BUDGET = 217.56 lakhs
FY 2023-24:
Continued activity: Internet Charges for Tablet devices - 
Internet charges for 9563 working Primary Health Care Officer @Rs. 190/- per month                                    
TOTAL BUDGET = 217.56 lakhs
Total Budget = 435.12 lakhs
HWC:
FY 22-23
1. SC Repair (New Repair, Infrastructure Civil Works): 
A. Total 753  SC-HWCs , as per the gap analysis and District requirements, require renovation and strengthening  @ 6 Lakhs per centre (Repair requirements Details in Annexure 1: Branding is proposed separately.                            
B.  SC-branding: Branding  for 169 phase 6 government SC- HWC  @ 1  Lakh per centre and 1112 phase 6 rented SC-HWC @ Rs 0.5 L per centre   Infrastructure strenhthening of SC= FY.2022-23= Rs.5243 lakhs and FY.23-24= Rs.4494 lakhs (Civil Works)
2. PHC Repairs(New Repair, Infrastructure Civil Works):
A.New Activity: Branding of 89 PHCs of Chikkamagaluru @ Rs one Lakh per centre ( left over activity).  
B.New Activity: 520 PHC HWCs require repair works @ Rs 3 lakh Per PHC HWCs.((Repair requirements Details in Annexure 1(Branding not required as all repair works will be done for internal portion only)
3. Tablets; software for H&amp;WC and ANM/MPW (OOC)
Continued Activity: 1. IT Tablets will be procured @ Rs.15,000/ IT Tablet for 1281 new SC-HWC of phase 6 districts ( the cost for rentals is very high) As per the approvals given to ANM tablet device procurement under ANMOL )
2.Internet cost for 3292 HWCs for 12 months @ 250/month 
3.Internet cost for 1281 phase 6 SC- HWCs for 8 months @ Rs 250 per month 
4. Support for Data Entry at  PHC HWCs @ Rs 5000 Per Annum per PHC HWC 
4. Drugs, Lab and diagnostics support for screening (Not Proposed under CPHC UHC )
1. (Proposed under NFDS):
 Continued Activity: 1. Rs 1 Lakh (other than 15th FC by CPHC UHC) Medicines and recurring cost support towards lab, diagnostic &amp; supplies  for 3292 SC-HWCs from Pilot to phase 5  and for 1281 phase 6 SC-HWCs  
2. Proposed Under 15th FC by NFDS
1. Lab and Diagnostic &amp; Consumables support (One time Cost) for newly proposed 1281 phase 6 HWCs proposed under 15th FC by NFDS along with other recurring expenses to all SC HWCs  @ Rs 1 Lakhs per SC HWC
5. Equipments for Health and Wellness Centers (Equipment (Including Furniture, Excluding Computers)
Continued Activity: A lump sum of Rs. 1,50,000/HWCs for procurement equipment of furnitutes, fixtures and consumables ( other than Diagnostics) for 1281 SC- HWC from phase 6 districts
6.Multi-skilling of ANMs, ASHA, MPW (Capacity building incl. training)
Continued Activity: For orientation/induction/reorientation/trainings of HWC Staff (CHOs, ANMs, ASHAs, MOs, SNs,LTs,Pharmacists,MPWs) on the Extended Service packages, Eat-Right movement, JAS, Palliative care and  @ Rs 20000 per HWCs (3292 SC HWCs from Pilot to Phase 5 &amp; 1281 SC HWCs from Phase 6). 
New Activity:Yoga Certification course for CHOs through NIOS @ Rs 2.367 Lakhs Per Batch of 30 CHOs. There will be two cycles of training in a Year. At 20 DTCs  and four HFWTCs  for 720 Candidates at Unit Cost per person Rs 7890/-. for two cycles. Total cost proposed is Rs  113.616 Lakhs.
7.Bridge Course/ training on the Standard Treatment Protocols(Capacity building incl. training)
Continued Activity:  State proposes to recruit 640 (50 % of 1281 Phase 6 CHOs) CHOs  from  RGUHS Non integrated course @ Rs 1 .03 Lakh per CHO for CPCH Training and 641 (50% of 1281 Phase 6 CHOs) for integrated  orientation  @ Rs  24000  per CHO for induction training
8. IEC Activities for HWC (Branding at HWCs and PHC-HWCs) (IEC &amp; Printing)
Continued Activity:State proposes activities for demand generation inclusive of gram panchayat meetings, hoardings etc @  Rs 5000 per 3292 SC-HWCs (Pilot to phase 5) , @ Rs 10000 for 1281 new phase 6 SC HWCs, @ Rs 10000 per annum for 2166 PHC-HWCs.  Proposed for Eat Right Tool Kit @Rs. 1000/- per Kit for SC-HWCs (3339 Eat right tool kit was alredy aapproved in supplemenrary 21-22, hence prosed for remaining (7479-3339) SC HWCs) and Magic Box procurement for PHC-HWCs @Rs. 1350/- per Kit for 2166 PHCs.
9.Universal Health Coverage (pilot) (OOC)
Continued Activity: 1. Rs 100000 per quarter for State Level workshops for Logistics, meetings, support services, lntenet connectivity, and training= Rs 4.00 lakh 
2. State level Mobility Support (Hiring of Vehicle) @ Rs 30000 per month for 7 Months=2.1 L
3. Cost to the Technical support agency of IIPH-PHFI Bengaluru @ Rs 42 lakhs Per annum (Includes Annual Increments as per the applicable Norms)
10.Others (Annual Maintenance for HWCs other than SC untied grants) (OOC)
Continued Activity: State proposes Annual maintenance cost @50,000 per SC-HWCs per annum (for SC-HWCs) for 3292 SC-HWCs from Pilot till phase 5 all districts and  Rs. 40,000 per SC-HWCs per annum for 1281 new phase 6 districts' SC-HWCs  for the overall annual maintenance and Wellness activities.
11.Research proposals (Surveillance, Research, Review, Evaluation (SRRE))
New Activity:1.  Assessment of Household Drug expenditure in HWC areas in selected districts of Karnataka State @ Rs 15 Lakhs. 
12.Sub center/Health &amp; Wellness Centers rent and contingencies (OOC)
Continued Activity :1386 rented buildings from previous pilot to phase 5 districts for 12 Months @ Rs 5000/Month and 1112 rented buildings from phase 6 districts for 8 months@ 5000/month . B Urban District SC HWCs (61 from Phase 5  for 12 months  and 27 from Phase 6 for 8 months) are proposed for rent @ Rs 10000 per month.
COMMITTED:
FY 20-21: Committed amount Rs 2481.6 Lakhs towards Sub Centre Repairs.(Infrastructure)
FY 21-22: Rs 6130.4 Lakhs towards Sub Centre Repairs.(Infrastructure)
FY 20-21: Rs 418 Lakhs towards PHC Repairs.(Infrastructure)
FY 21-22: Rs 786.1 Lakhs for rent of SC HWCs.(OOC)
FY 20-21: Rs 72.32 lakhs for procurement of Tablets for CHOs (OOC)
FY 21-22: Rs 507.6 Lakhs for procurement of Tablets for CHOs (OOC)
FY 20-21: Rs 1497.24 Lakhs  towards procurement of Drugs &amp; Consumables (Drugs &amp; Supplies)
FY 21-22: Rs 2314.8 Lakhs towards procurement of Drugs &amp; Consumables(Drugs &amp; Supplies)
FY 20-21: Rs 4810.91  Lakhs  towards procurement of Equipments @ HWCs (Equipments)
FY 21-22: Rs 3401.1 Lakhs towards procurement of Equipments @ HWCs(Equipments)
FY 21-22: Rs 276 Lakhs towards Bridge Course Training of CHOs (Capacity Building)
FY 20-21: Rs 587.93  Lakhs  towards capacity building of HWC Staff (Capacity Building)
FY 21-22: Rs 124.1 Lakhs towards capacity building of HWC Staff(Capacity Building)
FY 20-21: Rs 213.01  Lakhs towards IEC for HWC (IEC)
FY 21-22: Rs 343.2 Lakhs towards IEC for HWCs (IEC)
FY 23-24
1. SC Repair (New Repair, Infrastructure Civil Works): 
1. New activity (SC Repair): Total 749 SC-HWCs from districts, as per the gap analysis and requirements   require renovation and strengthening  @ 6 Lakhs. Works will be taken up as the estimations. (Repair requirements Details in Annexure 1). Branding cost is not required proposal is for internal repairs only.
2. PHC Repairs(New Repair, Infrastructure Civil Works):
1. New Activity: PHC Repairs proposed for 500 PHCs from Phase 5 &amp; 6 Districts (Repair requirements Details in Annexure 1). Branding not required as all repair works will be done in internal portion only)
3. Tablets; software for H&amp;WC and ANM/MPW (OOC)
New Activity: 1. IT Tablets will be procured @ Rs.15,000/ IT Tablet for 1281 new SC-HWC of phase 6 districts ( the cost for rentals is very high) As per the approvals given to ANM tablet device procurement under ANMOL )
2.Internet cost for 3292 HWCs for 12 months @ 250/month 
3.(New Activity)Internet cost for 1281 phase 6 SC- HWCs for 8 months @ Rs 250 per month 
4. Support for Data Entry at  PHC HWCs @ Rs 5000 Per Annum per PHC HWC 
4. Drugs, Lab and diagnostics support for screening
1. (Proposed under NFDS):
 Continued Activity: 1. Rs 1 Lakh (other than 15th FC by CPHC UHC) Medicines and recurring cost support towards lab, diagnostic &amp; supplies  for 3292 SC-HWCs from Pilot to phase 5  and for 1281 phase 6 SC-HWCs  
2. Proposed Under 15th FC by NFDS
1. Lab and Diagnostic &amp; Consumables support (One time Cost) for newly proposed 1281 phase 6 HWCs proposed under 15th FC by NFDS along with other recurring expenses to all SC HWCs  @ Rs 1 Lakhs per SC HWC
5. Equipments for Health and Wellness Centers (Equipments)
No New Centres proposed Hence not applicable
6.Multi-skilling of ANMs, ASHA, MPW (Capacity Building)
Continued Activity: For orientation/reorientation/trainings/ of HWC Staff (CHOs, ANMs, ASHAs, MOs, SNs,LTs,Pharmacists,MPWs) on the 12 Service packages @ Rs 10000 per HWCs (3292 SC HWCs from Pilot to Phase 5 &amp; 1281 SC HWCs from Phase 6). 
Continued Activity:Yoga Certification course for CHOs through NIOS @ Rs 2.367 Lakhs Per Batch of 30 CHOs. There will be two cycles of training in a Year. At 20 DTCs  and four HFWTCs cumulatively @ 24 Centres for 720 Candidates at Unit Cost per person Rs 7890/-. for two cycles total cost proposed is Rs  113.616 Lakhs.
7.Bridge Course/ training on the Standard Treatment Protocols
Not required in 23-24, hence not proposed
8. IEC Activities for HWC (Branding at HWCs and PHC-HWCs) (IEC)
Continued Activity:State proposes activities for demand generation inclusve of gram pamnchayat meetings, hoardings etc @  Rs 5000 per 4573  SC-HWCs (Pilot to phase 6 NHM Districts) , and @ Rs 10000 per annum for  2166 PHC-HWCs .
9. Universal Health Coverage (pilot) (OOC)
Continued Activity: 1. Rs 100000 per quarter for State Level workshops for Logistics, meetings, support services, lntemet connectivity, and training= Rs 4.00 lakh 
2. State level Mobility Support (Hiring of Vehicle) @ Rs 30000 per month for 7 Months=2.1 L
3.Cost to the Technical support agency of IIPH-PHFI Bengaluru @ Rs 46 Per annum (Increment applicable as per the applicable norms)
10. Others (Annual Maintenance for HWCs other than SC untied grants) (OOC)
Continued Activity: State proposes Annual maintenance cost @50,000 per SC-HWCs per annum for 4573 SC-HWCs from Pilot till phase 6 ; remaining  2906 SC-HWCs  will get Untied grants from 15th FC for annual maintenance &amp; conduction of wellness activities.
11.Sub center/Health &amp; Wellness Centers rent and contingencies (OOC)
Continued Activity : 2559 rented buildings from  pilot to phase 6  for 12 Months @ Rs 5000/Month. B Urban SC HWCs (88) are proposed for rent @ Rs 10000 per month.
e-Health
FY 2022-23 Committed budget, OOC: An amount of  Rs. 46.96 lakh is committed for the FY 2022-23. The details are as follows:
a)766 Tablet devices were procured  in the FY 2021-22 with a tender value of Rs. 70.87 lakh. The 80% of the Tender value is already paid to Vendor as per Tender Condition. Out of 20%, remaining 7% amount i.e, Rs.4.96 lakh will be paid to vendor in installment in the  2022-23 as per Tender Condition. So. Rs. 4.96 lakh is committed.
b)Tender is in Process for the procurement of Tablet devices  for an amount of  Rs. 52.50 lakh which is approved in the Sup ROP 2020-21. 80% of the Tender value i.,e Rs. 42 lakh is committed in the FY 2022-23, which will be paid to Vendor in the FY 2022-23 So. Rs. 42 lakh is committed.
FY 2023-24 Proposal : An amount of Rs. 1219.71 lakh is proposed in the FY 2023-24. The Details are as follows:
(1) Continued Activity ,OOC:An amount of Rs. 1200 lakh is proposed for the procurement of 8000 Tablet devices @Rs. 15,000 per tablet  for the implementation of ANMOL in the FY 2023-24. As already procured  Tablet devices are 4.5 years old and procuring through rental basis is costlier when compared to procurement.Hence, it is decided to go for procurement of Tablet Devices.Detailed note is attached.
(2) Continued Activity, OOC: As explained above in Sl. No a) Out of 20%, remaining 13% of amount i.e. Rs. 9.21 lakh is proposed in the FY 2023-24.
3) Continued Activity, OOC: As explained above in Sl. No b)  remaining 20% of the tender value i.e., Rs.10.50 lakh is proposed in the FY 2023-24.
</t>
  </si>
  <si>
    <t>e-Health:
Increased no of consultations</t>
  </si>
  <si>
    <t xml:space="preserve">e-Health
FY 2022-23 Proposal, OOC:An amount of Rs. 1458.80 lakh is proposed in the FY 2022-23. The Details are as follows:
 (1) Continued Activity: As per EC committee of 2020-21 an MBBS doctor will get 25/- per consultation with the caping of 1000/- per day, specialist will get 50/- per consultation with  the caping of 1500/- per day and super specialist will get 100/- per consultation with the caping of 2000/- per day. in the regard MBBS consultation of 7800 / day , specialist consultation of 1500/day, superspeacialist consultation of 600 / day. Totally 9900 consultations per day. when multiplied for an year with the excisting incentives, it will be 12 crores anually  for the FY 2022-23. 
(2)Continued Activity:  Rs. 258.80 lakh is proposed in the FY 2022-23 for the procurement of Headphone with Mic @ Rs. 5000 per device and Printer @ Rs. 5000 per device  (as per MoHFW Telemedicine guidelines 2019)  for 2588 Health &amp; Wellness Center for the implementation of Telemedicine programme.
FY 2023-24 Proposal, OOC: An amount of Rs. 1400.00 lakh is proposed in the FY 2022-23. The Details are as follows:
Continued Activity: As per EC committee of 2020-21 an MBBS doctor will get 25/- per consultation with the caping of 1000/- per day, specialist will get 50/- per consultation with  the caping of 1500/- per day and super specialist will get 100/- per consultation with the caping of 2000/- per day. in the regard   for the FY 2023-24 general consukltations will incrrease to 9400 per day , specialist consultation planned to increase to 1800 / day, superspecialist consultation to 700 consultations per day. totally it will 11900 consultations per day. when multiplied with 365 days it will be 14 crores. </t>
  </si>
  <si>
    <t>e-Health</t>
  </si>
  <si>
    <t xml:space="preserve">e-Health:
Teleradiology is proposed for 2 months  in the FY 2022-23 and 12 months in the FY 2023-24 </t>
  </si>
  <si>
    <t>FMG:
New Activity: Proposed for the FY 2022-23 Rs. 5.39 lakhs and FY 2023-24 Rs. 5.39 lakhs for Refresher training on Maintenance of books of accounts, Statutory Compliances, PFMS and other financial matters to District Acounts Managers, District Programme Managers, District Account Assistants, District programme Assistants, District Programe Accounts personnel, District Hospital Account Assistants, Block Accounts Managers &amp; Block Programme Managers. ICU TRAININGS:
New Activity: New Activity: Divisional and District level ToT program on Medical Oxygen Systems Management
Total Rs 20.92 Lakhs =   Divisional ToT (2 days) Rs 2.16 Lakhs + District level ToT (1 day) Rs 18.76 Lakhs for FY 2022-23 and a total of Rs 23.01 L for 2023-24 with 10% increase from 2022-23 is proposed to improve the pool of Trainers. Total of Rs. 43.93L for 2022-24 for 2 years is proposed.
IEC:
New Activity (proposed by IEC division)
1. A Study on utilisation of health care services in Karnataka @ Rs. 4.99 Lakh. 
2. A Study to evaluate awareness and utilization of maternal and child health programs in Karnataka @ Rs. 4.99 Lakh.
(Writeup for the proposed plan is attached as annexure)
e-Health
FY 2022-23 Proposal, OOC : An amount of Rs. 300.00 lakh is proposed in the FY 2022-23. The Details are as follows:
Continued Activity: (1)An amount of Rs. 201.00 Lakh  is proposed for  to meet all IT requirements of Health Department it is proposed to have an IT cell under NHM.
Continued Activity: (2)An amount of Rs. 99.00 Lakh  is proposed for Implementation of Tele radiology at a cost estimation Rs 55/- for 3000 xrays per day from 207 CHCs for 60 days
FY 2023-24 Proposal, OOC:  An amount of Rs. 812.30 lakh is proposed in the FY 2023-24. The Details are as follows:
 1. Continued Activity: An amount of Rs. 210.05 Lakh is proposed to meet all IT requirements of Health Department it is proposed to have an IT cell under NHM. HR will be hired through External agency.
2.. Continued Activity An amount of Rs. 602.25 Lakh is proposed for the Implementation of Tele radiology at a cost estimation Rs.55/- for 3000 xrays per day from 207 CHCs for 365 days</t>
  </si>
  <si>
    <t>FMG / ICU TRAININGS / IEC / e-Health</t>
  </si>
  <si>
    <t xml:space="preserve">HR:
Continued Activity: State Proposes salary, Experience Bonus, increment and EPF for Service delivery and Program Management staff under this line Head.
 1. Salary of 1956 employees brought to the Minimum wages as per the Karnataka Minimum wages rates FY 2021-22 whose salary is below the Minimum wages.  2. Base salary of State level consultants with qualifiication of MBBS with PG  has been revised as per the decision in SHS from Rs.60000/ - to Rs.80000/-PM since these posts are vacant from long time and eligible candidates are not coming for the interview for less salary.  lakhs .3.Proposing staff welfare fund for NHM employees( Health insurance &amp;  Benevolent fund).
Dropped Positions:As per the state Commitee decisions state has dropped the following positions-
1. One position of Senior Audit Officer@Rs.40000/- is dropped instead proposed one Finance Adviosr@Ra.65,000/-pm for 12 months.                                                                                                                 </t>
  </si>
  <si>
    <t>HR</t>
  </si>
  <si>
    <t>AYUSH:
COMMITTED BUDGET DETAILS :- Total amount Committed  Rs.68.57                                                                        1.PHC/CHC/TH/DH For the FY 2020-21 Rs.291.00 Lakhs has been approved in  that Rs.18.37 Lakhs committed for the FY 2022-23.                                                                                                                                                                            2   PHC/CHC/TH/DH For the FY 2021-22 Rs.408.58 Lakhs has been approved in  that Rs.50.20Lakhs committed for the FY 2022-23.
CW:
FY 2022-23
Continued Activity: 
Approved in 2020-21 
New TLH at Gowribidanur - Tender invited.
Hiriyur &amp; Kittur - Works are in progress.
Approved in 2021-22 
 TLH cum MCH Manchenahalli-Administrative approval awaited from Govt.
a) Total Project cost:Rs.9200.00 Lakhs.
b) Total Budget approved  in 2020-21&amp; 2021-2022: Rs.3579.00 Lakhs
c)Budget proposed for the year 2022-23: Rs.500.00 Lakhs
FY 2023 -2024
Continued Activity: 
Approved in 2020-21 
New TLH at Gowribidanur - Work in progress.
Hiriyur &amp; Kittur - Works are in progress.
Approved in  2021-22 
 TLH cum MCH Manchenahalli-Work in progress.
a) Total Project cost:Rs.9200.00 Lakhs.
b) Total Budget approved in 2020-21&amp; 2021-2022: Rs.3579.00 Lakhs
c)Budget proposed for the year 2023-24: Rs.3055.00 Lakhs
Committed
2020-21 (3 Nos)
Work in Progress - Total Budget Approved Rs.2879.00 Lakhs,
 Committed - Rs.1673.84  Lakhs
1) Hiriyur
2)Kittur
Tender in Process 
3)Gowribidanur
2021-22 (1 No)
Manchenahalli  - A.A. accorded from Govt on 24.03.2022
Total Budget Approved Rs.700.00  Lakhs,
 Committed - Rs.500.00 Lakhs</t>
  </si>
  <si>
    <t>MH: Continued Activity:
1)Drugs &amp; Supplies Procurement done by States Rs.3930.65 lakh proposed
*For the FY 2022-23, Rs 810.54 is proposed for (IFA-327.04, Calcium-299, Parental Iron-90, Folic Acid-94.5)
*For the FY 2023-24 Rs 1392.66 is proposed for (IFA-490.56, Calcium-717.60, Parental Iron-90, Folic Acid-94.5
2) Under OOC  Rs 19.2 Lakh Proposed
*For the FY 2022-23, Rs.9.6 lakh proposed for - Linelisting &amp; follow up of severely Anaemic PW.   
*For the FY 2023-24, Rs.9.6 lakh proposed for - Linelisting &amp; follow up of severely Anaemic PW.    
 MH: Committed budget - 
Continued Activity: Under Budget for Procurement done by States Rs 817.50 is committed FY 2022-23  for 
a) IFA-270 ( Rs.270 lakh approve FY 2021-22),
b)Calcium-288 (Rs.288 lakh approve FY 2021-22)
c) Parental Iron-90( Rs.90 lakh approve FY 2021-22),
d)Folic Acid-94.50 ( Rs.94.50 lakh approve FY 2021-22),
e)Rs.75 procurement of dual kits test for HIV  (Rs.50 lakh approved FY 2020-21 &amp; Rs. 50 lakh FY 2021-22).</t>
  </si>
  <si>
    <t>MH:
For the FY 2022-23 budget proposals for IFA is for 7 months &amp; Calcium are for 5 months as the existing stock of 2021-22 is taken into cosideration. However, the entire 12 months requirement is proposed for the FY 2023-24.</t>
  </si>
  <si>
    <t>MH</t>
  </si>
  <si>
    <t>ASHA:
Budget proposed as per Previous Year expenditure</t>
  </si>
  <si>
    <t xml:space="preserve">ASHA:
FY 2022-23: Continued Activity:  A. ASHA Incentive :JSY Incentives : Rs.1500/- lakhs is proposed for ASHA incentive for facilitating the  300000 cases of  Full ANC Check-ups and institutional deliveries in Public health facilities  @ Rs.500 per case.
FY 2023-24: Continued Activity:  A. ASHA Incentive :JSY Incentives : Rs.1500/- lakhs is proposed for ASHA incentive for facilitating the  300000 cases of  Full ANC Check-ups and institutional deliveries in Public health facilities  @ Rs.500 per case
MH: Continued Activity:
1)Under DBT Rs.5560.4 lakhs Proposed
*  FY 2022-23,Rs. 27802 lakh proposed for JSY (Rs.1103.2 lakhs for JSY Rural &amp; Rs.1677 lakhs for JSY Urban)
* FY 2023-24,s. 27802 lakh proposed for JSY (Rs.1103.2 lakhs for JSY Rural &amp; Rs.1677 lakhs for JSY Urban)
2) under planning &amp; M&amp;E Rs. 80 lakh proposed
*  FY 2022-23 Rs.40 Lakhs proposed for JSY Admin Expenses.
*  FY 2023-24 Rs.40 Lakhs proposed for JSY Admin Expenses.
</t>
  </si>
  <si>
    <t>ASHA / MH</t>
  </si>
  <si>
    <t xml:space="preserve">MH: Continued Activity:
1) Under Drugs &amp; Supplies Budget for Procurement done by States  Rs. 3488.86 lakh proposed 
* FY 2022-23 Rs. 1744.43 is proposed for JSSK Drugs &amp; Consumables  &amp; procurement done at district level.
*FY  2023-24 Rs. 1744.43 is proposed for JSSK Drugs &amp; Consumables  &amp; procurement done at district level.
2) Under Diagnostics Rs 1728 lakh proposed
 *FY 2022-23 Rs. 864 lakhs is proposed for JSSK Diagnostics for PW. 
 * FY 2022-23 Rs. 864 lakhs is proposed for JSSK Diagnostics for PW. 
3)Under OOC Rs.1515.26 lakh proposed
* FY 2022-23, Rs.757.63 laksh is proposed (Rs.537.63 lakhs for Diet, Rs.220 lakhs for Blood)
* FY 2023-24, Rs.757.63 laksh is proposed (Rs.537.63 lakhs for Diet, Rs.220 lakhs for Blood)
</t>
  </si>
  <si>
    <t>MH: Continued Activity: 1) Under OOC Rs  1140.16 lakh proposed 
a)FY 2022-23, Rs. 570.08 is proposed under JSSK Free Referral Transport.
b)FY 2023-24, Rs. 570.08 is proposed under JSSK Free Referral Transport.</t>
  </si>
  <si>
    <t xml:space="preserve">MH: Continued Activity: Under CB Rs.86 aksh is proposed 
a) FY 2022-23 Rs 43 lakh proposed for  PMSMA/SUMAN Activities. 
b) FY 2023-24 Rs 43 lakh proposed for  PMSMA/SUMAN Activities. </t>
  </si>
  <si>
    <t>MH: Continued Activity: 
1)Under OOC Rs 103 lakh proposed
a) FY 2022-23, Rs.51.5 lakhs is proposed.  (Rs 12 lakhs for AV Aids Procurement in Care companion Prog, Rs.15 lakhs incentives for EMoC &amp; LSAS trained doctors.&amp; Rs.15.50 lakhs for SUMAN Activities at dist level, Rs.9 lakhs for 1st responder of maternal death)
b) FY 2023-24, Rs.51.5 lakhs is proposed.  (Rs 12 lakhs for AV Aids Procurement in Care companion Prog, Rs.15.50 lakhs for SUMAN Activities at dist level &amp; Rs.15 lakhs incentives for EMoC &amp; LSAS trained doctors.)
2)Under IEC &amp; Printing Rs. 632.72  lakh Proposed
a) FY 2022-23 Rs.286.36 Lakhs is proposed Rs16.36 lakhs for Printing of take away, flip chart in  care companion prog &amp; Rs.270 Lakhs for printing of Thayi Cards.
b) FY 2023-24Rs.286.36 Lakhs is proposed Rs16.36 lakhs for Printing of take away, flip chart in  care companion prog &amp; Rs.270 Lakhs for printing of Thayi Cards.
MH: Committed budget - 
 Continued Activity: Under IEC &amp; Printing - Rs.60 Lakh for printing of Thayi Cards.Payment of Rs. 126.78 lakh towards supply of MCP cards for the year 2021-22 is pending Hence,Rs 60 lakh is committed for payment  (Rs.270 Lakh RoP Approved  FY 2021-22 ) and the remaining 67 lakh will be paid from the approved budget of the year 2022-23.</t>
  </si>
  <si>
    <t>a) For the FY 2022-23 two batches trainees @ 2 SMTIs would be undergoing training for 6 months whereas for the FY 2023-24 training is for 12 months. 
b) TOTs for EMoC &amp; LSAS is held once and not requested for the subsequent years.</t>
  </si>
  <si>
    <t xml:space="preserve">MH: Continued Activity: Under Capacity building incl. training  Rs 425.98 lakh proposed
a) FY 2022-23 Rs 235.55 lakhs is proposed.( Rs148.4lakhs for SMTI, Rs74.65 lakhs for NMTI &amp; Rs.12.5 lakhs for training of NPM.)
b)FY 2023-24 Rs 190.43 lakhs is proposed. (Rs177.93 lakhs for SMTI, &amp; Rs.12.5 lakhs for training of NPM.)
</t>
  </si>
  <si>
    <t xml:space="preserve">MH: Continued Activity: 
1)Under Capacity building incl. training Rs 6.2 lakh proposed 
a) FY 2022-23 Rs. 3.10 lahs is proposed for Maternal Death (MCDSR) Training. 
b) FY 2023-24 Rs. 3.10 lahs is proposed for Maternal Death (MCDSR) Training.
2)under Surveillance Rs 3.8 lakh proposed 
a) FY 2022-23 Rs 1.9 lakhs is proposed for Maternal Death Review . 
b) FY 2023-24Rs 1.9 lakhs is proposed for Maternal Death Review . </t>
  </si>
  <si>
    <t>During 2022-23, 5 HDU/ICUs are proposed whereas for 6 HDU/ICUs are proposed in the FY 2023-24 and same as equipments for HDU/ICU.</t>
  </si>
  <si>
    <t>MH: Continued Activity:
2)Under Old/Ongoing Works Rs 220 lakh proposed 
a) FY 2022-23 Rs. 100 Lakhs is proposed for upgradation &amp; rennovation of 5 Obst. HDU/ICU, 
b) FY 2023-24 Rs. 120 Lakhs is proposed for upgradation &amp; rennovation of 6 Obst. HDU/ICU, 
2)Under Eqipments Rs 550  lakhs proposed
a) FY 2022-23 Rs. 250 Lakhs is proposed for Equipments for 5 Obst. HDU/ICUs
b) FY 2023-24 Rs. 300 Lakhs is proposed for Equipments for 6 Obst. HDU/ICUs.
MH: Committed budget -  
 Continued Activity: 1) Under Old/Ongoing Works 
a) Rs100 Lakh  committed for upgradation of obst. HDU/ICU @ Lady Goshen, MCH Gadag, MCH Kolar &amp; RamanagaraDH ( Rs. 200 lakh approved FY 2021-22)
2)Continued Activity: Under Eqipments Rs.1282.24  Lakh  committed 
a) Rs200 Lakh  committed for procurement of equipments for4 Lady Goshen, MCH Gadag, MCH Kolar &amp; Gokak. Indent placed to KSMSCL in 6/01/2022( Rs. 200 lakh approved FY 2021-22)
b)Rs1082.24  Lakh  committed for procurement of equipments(committed budget for the FY 2021-22 Rs.1336.78 = Rs .501.00 Lakh has been approved in the year 2018-19 and Rs 835.78 lakh is approved in the year 2019-20  )</t>
  </si>
  <si>
    <t xml:space="preserve">MH: Continued Activity:  Under  Capacity building incl. training  Rs 310.08 lakh proposed
a) FY 2022-23 Rs.155.04 lakhs is proposed for LaQshya Workshops. 
b) FY 2023-24 Rs.155.04 lakhs is proposed for LaQshya Workshops. 
</t>
  </si>
  <si>
    <t>under Printing Case Sheets and registers for the FY 2023-24 digitalisation of case sheets and GDM registers would be attempted.</t>
  </si>
  <si>
    <t xml:space="preserve">MH: Continued Activity:  1) Under OOC Rs 694.21 lakh proposed
a) FY 2022-23 Rs. 292.65 lakhs is proposed.(Rs.240 lakhs for LaQshya related activities &amp; Rs.52.65 Lakhs for LaQshya Certification State/National). 
b)FY 2023-24Rs. 292.65 lakhs is proposed. (Rs.240 lakhs for LaQshya related activities &amp; Rs.52.65 Lakhs for LaQshya Certification State/National). 
2)Under IEC &amp; printing  Rs 143.5 lakh proposed
a) FY 2022-23 Rs. 96.5 lakhs is proposed for Printing of Case Sheets.
b) FY 2023-24 Rs. 47 lakhs is proposed for Printing of Case Sheets.
3) MH: Committed budget -  
 Continued Activity: 1) Under Equipment Rs.650.39 (Budget is approved in 2018-19 is  Rs.932.82 Lakh) procurement under LaQshya Equipments (Supply order has been given by KSMSCL. Supply will be completed by 30th April 2022.)
2)Under OOC Continued Activity: LaQshya Incentives
a) Rs 9.25 lakh committed as the National assessment of 8 facilities done &amp; awaiting results. (MMCRI Rs.4 lakh, SDH- Soudatti, Athani, Tiptur, Sira, KGF Rs.5.25 lakh (@ Rs. 0.75 lakh for each SDH) &amp;Shirali &amp; Gonikoppa CHCs for Rs 1.5 lakh @ 0.75 lakh). The National assessments have been completed and resuls for 4 out of 8 have been released on 25/3/2022. Hence, the incentives are committed for release to the facilities.
b) Rs. 99.66 lakh committed for the 22 national certified facilities under LaQshya.
22 facilites have achieved National Certification and hence are eligible for incentives. the releases have been put up but are in the pipeline. Hence, committed for expenditure.
Total Committed budget is Rs 108.91 lakh (Rs.62.25 lakh approved FY 2021-22 &amp; Rs.310 lakh). 
3) UnderIEC &amp; Printing The supply order of Rs 108 lakh has been issued in the month of March 2022. The supply is going to complete by 30th April 2022. Payment of Rs.67.50 lakh will be made from the approved budget of the year 2022-23. The remaining amount of Rs.40.50 is committed for payment(Rs.131 lakh approved FY 2021-22).
</t>
  </si>
  <si>
    <t>NUTRITION:
1. Continued activity:  Capacity building incl. training : one day training FY 2022-23 for 32.55 lakh @  Rs. 1.05 lakh /district for 31 districts for frontline workers (ASHA/ANM) and allied deaprtment workers (Teachers / AWW)  with a 5% enhancement in the previous year budget.  FY 2023-24 for Rs. 34.17 lakh @ Rs. 1.10 lakh / district for 31 district with a 5% enhancement in the previous year budget proposed in 2022-23.                                                                                                                                                                                                                                                               2. Continued activity:  Capacity building incl. training : one day orientation FY 2022-23 for 9.76 lakh @ Rs. 31,500 / districts  for Officials from Health, Education, Social Welfare and other allied departments with a 5% enhancement in the previous year budget. FY 2023-24 for 10.25 lakh @ Rs. 33,075 / districts with a 5% enhancement in the previous year budget 2022-23                                                                                                                                                                               3. Continued Activity: IEC and Printing:  For FY 2022-23 IEC activities of Internal Train Branding, Digital Wall Painting, Echo Friendly Hoarding and Kalajatha for a total budget of Rs. 130 lakhs taking into account 5% enhancement to the allocation of 2021-22. Similarly for FY 2023-23  Bus Branding, Digital Wall Painting, Echo Friendly Hoarding and Advertisement for a total budget of Rs. 135 lakhs taking into account 5% enhancement to the allocation of 2022-23 22  (Justification attached)                                                            
Committed: FY 2021-22 the approved amount for AMB - IEC activities of Bus Branding (Rs. 30.00 lakh), Train Branding (Rs. 10.00 lakh), Digital Wall Painting (Rs. 33.00 lakh), Video Spots (Rs. 2.00 lakh) and Advertisements (Rs. 50.00) totaling to Rs. 125.00 lakh which are being implemented. Of which bills for an amount of Rs. 20.94 + 11.36 + 17.51 lakh = Rs. 50.00 lakh is in process for payment ) Hence remaining amount of Rs. 75.00 lakh is committed. 
CH:
Continued Activity: FY 2022-23
1. Tender Floated on 14.03.2022 through KSMSCL with the committed budget of 2021-22. Expected completion of process will fall in FY 2022-23. Hence procurement for the year 2022-23 is dropped and also since bid value is not yet known for the floated tender 5% of the proposed budget for the 2022-23 is retained in anticipation of incremental in the cost of the drug. Hence Rs.50.96 Lakhs.
2.Rs.1037.23 Lakhs proposed for HBYC Training.
Committed Budget: Continued Activity:
Rs.620.00 Lakhs approved in ROP 2021-22 is to be committed for FY 2022-23. Tender floated on 14.03.22.
RKSK:
Budget for Procurement done by States:
Rs.281.46 lakh proposed for procurement of IFA-WIFS (Pink tablets) for FY 2023-24.
Details attached.
Committed budget :
Budget: 2020-21 approved budget - committed budget for 2021-22  rs. 247.50 lakhs.
Activity: PO order issued and supply started to all Districts.  
Final payments to KSMSCL is awaited as KSMSCL to submit stock certificate and release request. 
Budget kept committed for FY 2022-23.
MH: Continued Activity: 1) Under Drugs &amp; Supplies 
a)FY 2022-23 Rs. 27.18  lakhs is proposed. (Rs. 27.18 lakhs proposed for Procurement of  Albendazole tablets for PW.)
b) FY 2023-24 Rs. 27.18  lakhs is proposed. (Rs. 27.18 lakhs proposed for Procurement of  Albendazole tablets for PW.)
2) MH: Committed budget -  
 Continued Activity: Under Drugs &amp; Supplies Rs. 27.18 lakhs (Rs.27.18 Lakh approved  FY 2021-22 ) committed FY 2022-23 for Procurement of  Albendazole tablets for PW (Tender Floated IND-923 on 5/3/2022)</t>
  </si>
  <si>
    <t>NUTRITION / CH / RKSK / MH</t>
  </si>
  <si>
    <t xml:space="preserve">HR:
1. Proposing staff welfare fund for NHM employees( Health insurance &amp;  Benevolent fund), and Risk allowances. Details are as below: 1. For service delivery staffs(SD) required budget is Rs. 446.19 lakhs and for programme management staff(PM) required budget is Rs. 105.54 lakhs.                                                                                                                                                    3. Proposed for risk allowance of Rs.23.84 lakhs as per the decision of 73rd EC meeting. Hence total Budget required is Rs.575.57 Lakhs for the both the years. same is reflected in the HR annexure.
MH: Continued Activity: Under OOC  Rs.19.2 lakh proposed for HR for Nursing Schools  (FY 2022-23 Rs.9.6 lakh &amp; FY 2023-24 Rs.9.6 )
</t>
  </si>
  <si>
    <t>HR / MH</t>
  </si>
  <si>
    <t>MH: Continued Activity: Under Old/Ongoing works Rs. 500 lakh proposed  
a)FY 2022-23 Rs. 250 Lakhs is proposed for Operationalisaation of FRUs.
b) FY 2023-24 Rs. 250 Lakhs is proposed for Operationalisaation of FRUs.
2) MH: Committed budget -  
Continued Activity: Under Old / ongoing work
Rs. 250 Lakhs is committed  FY 2022-23 for Operationalisation of FRUs (Rs.250 lakh approved FY 2021-22)</t>
  </si>
  <si>
    <t>MH: FY 2022-23  Continued Activity: Under  Capacity building incl. training Rs.2.00 lakhs is proposed for Comprahensive Grievance redressal Mechanism under SUMAN(Fy 2022-23 rs. 1 lakh &amp; Rs.1 lakh FY 2023-24)</t>
  </si>
  <si>
    <t xml:space="preserve">12 months Incentives to staff from new HWCs upgraded in 22-23 </t>
  </si>
  <si>
    <t xml:space="preserve">HWC:
FY 22-23
1. Team based incentive for Health &amp; Wellness Centers (H&amp;WC) (OOC)
Continued Activity: In view of effective implementation of National Programs at field level and to ensure team work, state proposes Team Based Incentives for
 (1) 3292 SC-HWC (Pilot to Phase 5 SC-HWCs under NHM @ 1 Lakh per Annum per centre
 (2) 1281 Phase 6 SC HWCs (641 for 7 months &amp; 640 for 3 months) @ 1 Lakh per Annum per centre
(3) 2166  PHC HWCs @ Rs 1 Lakh per annum per centre  
The Performance Indicators will be as per the guidelines recieved by GoI.                             
 Remaining 2906 SC-HWCs will be getting PBI from 15th FC
FY 23-24
1. Team based incentive for Health &amp; Wellness Centers (H&amp;WC) (OOC)
Continued Activity: In view of effective implementation of National Programs at field level and to ensure team work, state proposes Team Based Incentives for
 (1) 4573 SC-HWC (Pilot to Phase 6 SC-HWCs under NHM) @ 1 Lakh per Annum per centre 
(2) 2166  PHC HWCs @ Rs 1 Lakh per annum per centre  
The Performance Indicators will be as per the guidelines recieved by GoI.                                                                                                                                                                 Remaining 2906 SC-HWCs will be getting TBI from 15th FC
</t>
  </si>
  <si>
    <t xml:space="preserve">HR:
REMARKS FOR FY 2022-23 FOR CHOs: Continued Activity: Proposing existing CHOs Salary and  Proposing New 1281 CHOs  under CPHC-UHC programme@Rs. 22000/-pm for Non-HPD &amp; Rs.24200/-pm for HPD per person. Out of that for 641 remuneration calculated for 7 months. &amp;  640  for 3 months. Hence required budget is Rs 1837.21 Lakhs.    2. REMARKS FOR FY 2023-24  FOR CHOs: Continued Activity: Proposing existing CHOs Salary and  Proposing 1281 CHOs which are newly proposed in FY 2022-23  under CPHC-UHC programme@Rs. 22000/-pm for Non-HPD &amp; Rs.24200/-pm for HPD per person for 12 months. Hence required budget is Rs 3899.34 Lakhs.
HWC:
FY 22-23
1. Performance incentive for Mid-level service providers (OOC)
Continued Activity : 1. Incentives for 3292 CHOs (Pilot to Phase 5)  upto Rs 8000 per CHO for 12 months
2. Incentives for 1281 (641 for 7 months &amp; 640 for 3 months @ Rs 8000 per month) for Phase 6 SC HWCs.                                                                                                                                             
3. Remaining 2906 CHOs will be getting PBI from 15th FC
FY 23-24
1.Performance incentive for Mid-level service providers(OOC)
Continued Activity :  Incentives for 4573 CHOs (Pilot to Phase 6)  upto Rs 8000 per month  per CHO for 12 months                                              
Remaining 2906 CHOs will be getting PBI from 15th FC
</t>
  </si>
  <si>
    <t>HR / HWC</t>
  </si>
  <si>
    <t>2022-23:
UF:
Continued activity: Untied Funds Proposed for  
1. DH: 23 Institutions @Rs.10,000,00/- per Facility (Grants to Medical Colleges have been removed Civil Hospital KGF with 350 beds and new DH at Mysuru are been proposed as DH additionally)
2. SDH/TH: 149 SDH/ TH   Hospitals (additionally , Epidemic Disease Hospital &amp; Leprosy Hospital in Bengaluru ( COVID management Centres) is added)  @Rs.500000 per Facility . SDH KGF has been proposed under DH as it has 350 bedded Hospital
3. CHC: 202  CHCs @Rs.500000 per Facility 2 CHCs were been migrated to BBMP Zone from Bengaluru (U) ( CHC Kengeri &amp; K.G. Halli) Hence we are proposing for 206 CHCs.
4. PHC: 2156  PHCs @Rs.175000 per Facility with inclusion of 5 New PHCs (in Kolar district) and exclusion of 21 PHCs ( 14 PHCs were  been migrated to BBMP Zone from Bengaluru (U) ) and 7 PHCs of Mysure are migrated to NUHM area, will be proposed under NUHM). Hence we are proposing for 2156 PHCs for untied grants.
5. SC: 1184 sanctioned Rural Sub Centres  @ Rs. 20000/SC for Annual maintainance and also for conduction of wellness activities in Non SC-HWCs. This excludes SC-HWCs &amp;  438 UHWCs .For SC-HWCs the fund has been proposed under FMR 4.1.7.
6. VHSNC: 26087 VHSNC   Rs.10000 per VHSNC.2 VHSNCs were removed from Dakshina Kannada as they are in Urban area
2023-24:
Continued activity: Untied Funds Proposed for
1. DH:  23 Institutions @Rs.10,000,00/- per Facility (Grants to Medical Colleges have been removed Civil Hospital KGF with 350 beds and new DH at Mysuru are been proposed as DH additionally)
2. SDH/ TH: 149 SDH/ TH   Hospitals (additionally , Epidemic Disease Hospital &amp; Leprosy Hospital in Bengaluru ( COVID management Centres) is added)  @Rs.500000 per Facility . SDH KGF has been proposed under DH as it has 350 bedded Hospital
3. CHC: 206  CHCs @Rs.500000 per Facility (Additionally 2 CHC added from Gadag ( CHC Betageri &amp; Naregal) &amp; 2 CHC from Kolar ( CHC Gounpalli &amp; Bethamangala) and 1 from Dakshina Kannada (CHC Kokkada) as it is upgraded as FRUs ) But 2 CHCs were been migrated to BBMP Zone from Bengaluru (U) ( CHC Kengeri &amp; K.G. Halli) Hence we are proposing for 206 CHCs.
4. PHC: 2156  PHCs @Rs.175000 per Facility with inclusion of 5 New PHCs (in Kolar district) and exclusion of 21 PHCs ( 14 PHCs were  been migrated to BBMP Zone from Bengaluru (U) ) and 7 PHCs of Mysure are migrated to NUHM area, will be proposed under NUHM). Hence we are proposing for 2156 PHCs for untied grants.
5. SC: 1184 sanctioned Rural Sub Centres  @ Rs. 20000/SC for Annual maintainance and also for conduction of wellness activities in Non SC-HWCs. This excludes SC-HWCs &amp;  438 UHWCs .For SC-HWCs the fund has been proposed under FMR 4.1.7.
6. VHSNC: 26087 VHSNC   Rs.10000 per VHSNC.2 VHSNCs were removed from Dakshina Kannada as they are in Urban area</t>
  </si>
  <si>
    <t>UF</t>
  </si>
  <si>
    <t>NTEP:
FY 2022-23 Continued activity:- 
1) DBT : Treatment Supporter Honorarium (Rs.1000) Rs.450 lakhs for  budget (FY:2022-23); Physicals @  45000  patients 
2) Civil Works (Repairing &amp; maintenance of State TB) Rs.90 lakhs proposed for the year (22-23) ; Physicals @  Lumpsum.    Committed Budget Rs 69.89 Lakhs  for civil works in state and districts 
3) Equipment (Inculding furniture excluding computers) : Procurement of bio-medical and other Equipment Rs.600 lakhs proposed for year (22-23) Physicals @ Lumpsum ; Equipment Maintenance Rs.75 lakhs proposed both year (22-23) towards Maintainces of 85 CBNAAT &amp; 119 TureNaat machine &amp; Maintenance / up gradation costs for office equipment Physicals @ Lumpsum ;Office Operation (Miscellaneous) Rs.45.99 lakhs  proposed for the year (22-23) Physicals @ Lumpsum ; Committed Budget Rs 73.44 for procurement of equipments under NTEP.  
4) Drug &amp; Supplies : Procurement (Others) Rs.16.90 lakhs proposed for  the year (22-23) Physicals @ Lumpsum  and Drugs Procurment Rs 16 Lakhs Physicals @ 32 ; Drug transportation charges Rs.30.32 lakhs  proposed for the year (22-23); Physicals @ Lumpsum  Committed Budget Rs 50 Lakhs for procurement of  Sleeves and Envelops , 
5) Diagnositics Consumables PPP sample Transport : Sample collection &amp; transportation charges Rs.143.69 lakhs  proposed the year (22-23) Physicals @ Lumpsum ; 8 Drugs &amp; supplies for NTEP (7 lakh presumptives @Rs80) Rs.560 lakhs proposed for  the year (22-23); Physicals @ 700000.   Committed Budget Rs 1795.24 Lakhs for Lab consumables procurement in state and Districts
6) Capacity Building icluding Training : Trainings under NTEP Rs.90.96 lakhs  proposed for the year (22-23) Physicals @ 160 and  Other Activities Rs.560.44 lakhs  proposed for the year (22-23);  Physicals @ 2144
7) Others including Operating costs OOC : Printing Rs.89.59 lakhs  proposed for the year (22-23) Physicals @ Lumpsum ;10.Sub-national Disease Free Certification Rs.95 lakhs been proposed in 22-23 Physicals @ 28, Medical Colleges (Any meetings) for 4 conferences Rs.8 lakhs same amount proposed for both the year (22-23);Research for medical colleges for 40 thesis Rs.12 lakhs proposed for  the year (22-23) , Rs 40 Lakhs for 20 OR proposed for the year 2022-23 and Rs 3.30 Lakhs for state and Districts TB forum for the year 2022-23.  Physicals @ 127
FY 2023-24 Continued activity:-
 1) DBT :  Treatment Supporter Honorarium (Rs.1000) Rs.517.50 lakhs for year(FY:2023-24); Physicals @ 51750
2).Infrastructure Civil Works (Repairing &amp; maintenance of State TB) Rs.90 lakhs proposed for the year (23-24) ; Physicals @ Lumpsum
3) Equipment (Inculding furniture excluding computers) Procurement of bio-medical and other Equipment Rs.600 lakhs proposed for year (23-24) Physicals @ Lumpsum; Equipment Maintenance Rs.75 lakhs proposed for year (23-24) towards Maintainces of 85 CBNAAT &amp; 119 TureNaat machine &amp; Maintenance / up gradation costs for office equipment Physicals @ Lumpsum ;Office Operation (Miscellaneous) Rs.45.99 lakhs proposed for the year (23-24);  Physicals @ Lumpsum
4).Drug &amp; Supplies :  Procurement (Others) Rs.16.90 lakhs proposed for the year (23-24) Physicals @ Lumpsum and Rs 16 Lakhs for procurment of Drugs Physicals @ 32 and Drug transportation charges Rs.30.32 lakhs proposed for the year (23-24); Physicals @ Lumpsum
5) Diagnositics Consumables PPP sample Transport :  Sample collection &amp; transportation charges Rs.143.69 lakhs proposed for the year (23-24) Physicals @ Lumpsum ; Drugs &amp; supplies for NTEP (7 lakh presumptives @Rs80) Rs.560 lakhs proposed for the year (23-24); Physicals @ 700000
6). Capacity Building icluding Training : Trainings under NTEP Rs.90.96 lakhs proposed for the year (23-24) Physicals @ 160 ;Other Activities Rs.560.44 lakhs proposed for both the year (23-24); Physicals @ 2144
7) Others including Operating costs OOC : Printing Rs.89.59 lakhs  proposed for the year (22-24) Physicals @ Lumpsum ; Medical Colleges (Any meetings) for 4 conferences Rs.8 lakhs same amount proposed for both the year (23-24);Research for medical colleges for 40 thesis Rs.12 lakhs for OR Rs 40 Lakhs  &amp; State District TB forum Rs 3.30 Lakhs proposed for the year (23-24)  Physicals @ 127</t>
  </si>
  <si>
    <t>NTEP</t>
  </si>
  <si>
    <t xml:space="preserve">NTEP:
FY 2022-23 Continued activity:-
1) DBT : TB Patient Nutritional Support under Nikshay Poshan Yojana Rs.4140 lakhs  proposed for both the year (22-23) Physicals @ 139500
FY 2023-24 Continued activity:-
1) DBT : .TB Patient Nutritional Support under Nikshay Poshan Yojana Rs.3450 lakhs proposed for the year (23-24)  Physicals @ 116500
</t>
  </si>
  <si>
    <t>NTEP:
FY 2022-23 Continued activity:-
1) DBT : Private Provider Incentive Rs.300 lakhs proposed for the year (22-23);Incentive for informant (Rs 500) Rs.25 lakhs proposed for the year (22-23); Physicals @ 35000
2) Others including operating costs OOC : Any Public Private Mix (PP/NGO Support) Rs.290.72 lakhs proposed for the year (22-23);Multi-sectoral collaboration activities Rs.32 lakhs  proposed for both the year (22-23) Physicals @ Lumpsum
FY 2023-24 Continued activity:-
1) DBT : Private Provider Incentive Rs.300 lakhs  proposed for the year (23-24);Incentive for informant (Rs 500) Rs.25 lakhs proposed for the year (23-24); Physicals @ 35000
2) Others including operating costs OOC  :.Any Public Private Mix (PP/NGO Support) Rs.290.72 lakhs proposed for the year (23-24);Multi-sectoral collaboration activities Rs.32 lakhs same amount proposed for the year (23-24)  Physicals @ Lumpsum</t>
  </si>
  <si>
    <t>NTEP:
FY 2022-23 Continued activity:-
1) Diagnostics (Consumables, PPP, Sample Transport) : Screening, referral linkages and follow-up under Latent TB Infection Management Rs.102 l the year (22-23) towards 100 for specimen collection of 60000 beneficiaries &amp; Rs.100 for X-ray for 42000 probable IGRA postive;Diagnosis and Management under Latent TB Infection Management Rs.1454.40 lakhs  proposed for the year (22-23) towards 60000 beneficiaries (20000 Pul MC*3 @1500 per IGRA) Physicals @ 140000
FY 2023-24 Continued activity:-
1) Diagnostics (Consumables, PPP, Sample Transport) : .Screening, referral linkages and follow-up under Latent TB Infection Management Rs.102 lakhs  proposed for the year (22-24) towards 100 for specimen collection of 60000 beneficiaries &amp; Rs.100 for X-ray for 42000 probable IGRA postive;Diagnosis and Management under Latent TB Infection Management Rs.1454.40 lakhs  proposed for the year (22-24) towards 60000 beneficiaries (20000 Pul MC*3 @1500 per IGRA) Physicals @ 140000</t>
  </si>
  <si>
    <t xml:space="preserve">NTEP:
FY 2022-23 Continued activity:-
1) DBT :Treatment Supporter Honorarium (Rs.5000) Rs.75 lakhs for year  (FY:2022-23); Physicals @ 1500
2) Infrastructure Civil Works(I &amp;C) : Civil Works Rs.82 lakhs been proposed in 22-23 ; Physicals @ Lumpsum
3) Equipment ( including furniture Excluding computers) : Equipment Maintenance Rs.40 lakhs proposed for both year (22-23) towards state for maintenance of IRL,CDST labs,molecular diagnostic equipments; Physicals @ Lumpsum
4) Drugs &amp; supplies:  Drugs Procurement  Rs 16 Lakhs Physicals @ 32
5) Daignostics (Consumables PPP Sample transport ) : Drugs &amp; supplies : Drugs &amp; supplies for NTEP Rs.3368.41 lakhs been proposed 22-23   Physicals @ Lumpsum
6) Capacity Building icluding Training : Trainings under NTEP Rs.63.34 lakhs proposed for the year (22-23); Physicals @ Lumpsum
7)  Survelliance Research Review Evaluation (SRRE) :  Rs.0.94 lakhs  proposed for the year (22-23) Physicals @ Lumpsum
FY 2023-24 Continued activity:-
1) DBT : Treatment Supporter Honorarium (Rs.5000) Rs.75 lakhs for year the budget (FY:2023-24); Physicals @ 1500
2) Infrastructure Civil Works(I &amp;C) :  Civil Works  Rs.10 lakhs been proposed in 23-24 (Rs.72 lakhs been less proposed bcoz infrastructure is one time process); Physicals @ Lumpsum
3) Equipment ( including furniture Excluding computers) : Equipment Maintenance Rs. 271.91 lakhs proposed for the year (23-24) towards state for maintenance of IRL,CDST labs,molecular diagnostic equipments Lumpsum
4) Drugs &amp; supplies:  Drugs Procurement  Rs 16 Lakhs. Physicals @ 32
5).Daignostics (Consumables PPP Sample transport ) Drugs &amp; supplies for NTEP  Rs.5406.91 lakhs been proposed in 23-24. Physicals @ Lumpsum
6) Capacity Building icluding Training.: Trainings under NTEP Rs.63.34 lakhs  proposed for the year (23-24); Physicals @ Lumpsum
7) Survelliance Research Review Evaluation (SRRE) .Other Activities Rs.0.94 lakhs  proposed for the year (23-24) Physicals @ Lumpsum
</t>
  </si>
  <si>
    <t>NTEP:
FY 2022-23 Continued activity:-
1) IEC &amp; Printing : Printing Rs.32.00 lakhs  proposed for  the year (22-23); 2) IEC/BCC activities Rs.1068 lakhs same amount proposed the year (22.23) towards TB Harega Desh Jeetega &amp; IEC/BCC.   Physicals @ Lumpsum
FY 2023-24 Continued activity:-
1)  IEC &amp; Printing :  Printing Rs.32.00 lakhs  proposed for both the year (23-24);IEC/BCC activities Rs.1068 lakhs  proposed for the year (23-24) towards TB Harega Desh Jeetega &amp; IEC/BCC.  Physicals @  Lumpsum</t>
  </si>
  <si>
    <t xml:space="preserve">NTEP:
FY 2022-23  Continued activity &amp;  New activity:- 
1) Planning &amp; M&amp;E  :  Supervision and Monitoring Rs.162.17 lakhs been proposed in 22-23 towards TA/DA cost of all officer/ staff working in NTEP, review meetings, Cost of internal evaluation Physicals @ Lumpsum ;Vehicle Operation (POL) Rs.314.30 lakhs proposed for the year (22-23) Physicals @  797;Vehicle hiring Rs.75.60 lakhs been proposed in 22-23  towards 4 state vehicles + 17 DTOs in districts Physicals @ 21 ;Medical Colleges (Any meetings) Rs.5.90 lakhs  proposed for the year (22-23)towards 10000 per year for 4 core committee meetings in 59 Medical colleges;Office Operation (Miscellaneous) Rs.142.00 lakhs  proposed for both the year (22-23) Physicals @ Lumpsum
2)  Survelliance Research Review Evaluation (SRRE) : Tribal Patient Support and transportation Rs.30 lakhs proposed for the year (22-23) towards travel support to patient from notified Tribal Areas proposing for 4000 TB pateints Physicals @ 4000 and 
State Specific Innovation Rs.5 lakhs towards Schedule H1 app and  SCT logistics app; Physicals @ Lumpsum
FY 2023-24 Continued activity &amp; New Activity
1) Planning &amp; M&amp;E :  Supervision and Monitoring  Rs.170.28 lakhs been proposed in 23-24 (5% increase in budget) towards TA/DA cost of all officer/ staff working in NTEP, review meetings, Cost of internal evaluation Physicals @ Lumpsum ;Vehicle Operation (POL) Rs.314.30 lakhs  proposed for the year (23-24) Physicals @ 797 ;Vehicle hiring Rs.79.38 lakhs been proposed in 23-24 (5% increase in budget) towards 4 state vehicles + 17 DTOs in district Physicals @ 21 ;Medical Colleges (Any meetings) Rs.5.90 lakhs same amount proposed for the year (23-24)towards 10000 per year for 4 core committee meetings in 59 Medical colleges;Office Operation (Miscellaneous) Rs.142.00 lakhs proposed for both the year (23-24) Physicals @ Lumpsum
2) Survelliance Research Review Evaluation (SRRE) :  Tribal Patient Support and transportation Rs.30 lakhss proposed for the year (23-24) towards travel support to patient from notified Tribal Areas proposing for 4000 TB pateints Physicals @ 4000   and 
State Specific Innovation Rs 0.5 lakhs towards Schedule H1 app and  SCT logistics app; Physicals @ Lumpsum
</t>
  </si>
  <si>
    <t>MH: Continued Activity: 
1 )Under Under Capacity building incl. training   Rs 291 Lakh proposed  
* For the FY 2022-23 Rs. 148.79 Lakhs is proposed.( Rs39.38 lakhs for Dakshata Training, Rs3.29 akhs for ToT EMoC, Rs.47.39 lakhs for Training of Mos for EMoC, Rs47.39 Lakhs for training of Mos for LSAS, Rs.3.29 lakhs for ToT for LSAS, Rs. 1.00 lakhs for GDM Training, Rs1.47 lakhs for ToT on Ultrasonography &amp; Rs.5.58 lakhs for  USG training for OBG &amp; Medical officers) 
* For the FY 2023-24 Rs. 142.21 Lakhs is proposed.( Rs39.38 lakhs for Dakshata Training, Rs.47.39 lakhs for Training of Mos for EMoC, Rs47.39 Lakhs for training of Mos for LSAS, , Rs. 1.00 lakhs for GDM Training, Rs1.47 lakhs for ToT on Ultrasonography &amp; Rs.5.58 lakhs for  USG training for OBG &amp; Medical officers.)
2) Under IEC &amp; Printing Rs 32 lakh Proposed 
* For the FY 2022-23 Rs 16 Lakhs is proposed for printing of GDM registers. 
* For the FY 2023-24 Rs 16 Lakhs is proposed for printing of GDM registers. 
SIHFW-Continued Activity:  Capacity building incl. training for the FY 2022-23:
1. It is planned to train the 72 Batches @ 3 batches per DTC/HFWTC (Batch Size-3) for the SBA Training for the Staff nurse/ANMS LHV's  each batch budget @ Rs. 112383 total Budget required is Rs.80.92  Lakh
2. It is planned to train the 15 batches (Batch size-4)  for the BemoC training for Mos each batch budget required @ Rs.90550/- the total budget required for the 15 batches @ Rs.13.58 Lakh
3. DAKSHTA training equipments proposed: 
 Each set includes 5 types of mannequins 
1. Mama Birthie
2.Mama Natalie 
3.Mama Breast with preminatalie
4.IUCD trainer with instruments &amp;                         
5.Neonatalie complete 
Unit cost of 1 set of mannequin including 18% GST is Rs. 2.05/- lakh.Total Cost of Mannequin for 10 skills lab @ of 1set per skills lab is Rs. 20.46/- lakh This is one time capital cost. The above set of Mannequins is used for Dakshata Training. 
Total budget required is Rs. 114.96 lakh for the FY 2022-23.
SIHFW Committed budget proposed in the FY 2022-23:  Capacity building incl. training:
1. BEmOC training  for MOs/LMOs:
BEmOC training for MOs/LMOs approved 9.14 lakh for the FY 2021-22, the training is completed but full payment is not completed as on march 2022.  Hence, the remaining amount is Rs.0.54/- lakhs will be committed for the FY 2022-23
SIHFW-Continued Activty:  Capacity building incl. training for the FY 2023-24:
1. It is planned to train the 72 Batches @ 3 batches per DTC/HFWTC (Batch Size-3) for the SBA Training for the Staff nurse/ANMS LHV's  each batch budget @ Rs. 112383 total Budget required is Rs.80.92  Lakh
 2. It is planned to train the 15 batches (Batch size-4)  for the BEmOC training for MOs  Budget required for each batch @ Rs.90550/- Total budget required for the 15 batches @ Rs.13.58 Lakh
Total budget required is Rs. 94.50 lakh for the FY 2023-24
Grand total budget required SIHFW 2022-23+Committed budget+SIHFW 2023-24 is Rs. 209.99 lakh</t>
  </si>
  <si>
    <t>MH / SIHFW</t>
  </si>
  <si>
    <t>MH: Continued Activity: Under IEC &amp; Printing Rs. 221.5 lakh proposed.
a)FY 2022-23 Rs. 110.75 lakhs is proposed. (Rs.95.25lakhs for MH IEC activities. &amp; Rs.15.5  Lakhs for printing of postors &amp; protocols for labour rooms)
b) FY 2023-24 Rs. 110.75 lakhs is proposed. (Rs.95.25lakhs for MH IEC activities. &amp; Rs.15.5  Lakhs for printing of postors &amp; protocols for labour rooms)
2) MH: Committed budget -  
 Continued Activity: IEC &amp; Printing: Rs15.50 Committed FY 2022-23 (Rs. 15.50 lakh  approved FY 2021-22 ) Tender awarded for Printing of posters &amp; Protocols for 85 labour  room and supply order will be given for Rs 15.50 lakh. 
SIHFW-Continued Activity :  Capacity building incl. training for the FY 2022-23:
1. It is planned to train the 6 batches (batch Size-30) for RTI/STI training for laboratory technicians. Budget @ Rs. 87185/- per batch Total budget required is Rs.5.23  Lakh.
SIHFW Committed budget proposed in FY 2022-23:  Capacity building incl. training:
1.RTI STI Lab technician training:
RTI  STI training for lab technicians is approved Rs. 3.98 lakh for the FY 2021-22, the training is completed but full payment is not completed as on march 2022.  Hence, the remaining amount is Rs.1.06/- lakhs will be committed for the FY 2022-23
2. RTI STI Training for Medical officer: RTI STI training for Medical officer is approved Rs. 3.59 lakh for the FY 2021-22, the training is completed but full payment is not completed as on march 2022.  Hence, the remaining amount is Rs.1.92/- lakhs will be committed for the FY 2022-23
Total  for committed budget is Rs. 2.98.lakh
SIHFW-Continued Activity: Capacity building incl. training for the FY 2023-24:
1) It is planned to train the 4 batches (batch Size-30) for RTI/STI training for laboratory technicians. Budget @ Rs. 87185/- per batch Total budget required is Rs.3.49  Lakh 
Grand total budget required SIHFW 2022-23+Committed budget+SIHFW 2023-24 is Rs. 11.70 lakh</t>
  </si>
  <si>
    <t>CH:
Continued Activity: FY 2022-23
1. Rs.78.60 Lakhs proposed for FBNC Trainings at State Resource Centre (SRC) IGICH.
2. SNCU Recurring Cost = Rs.303 Lakhs. NBSU Recurring Cost = Rs.49.50 lakhs &amp; NBCC Recurring Cost = Rs.74.90 lakhs.
Grand Total: Rs.488.84 Lakhs proposed for SNCUs, NBSUs &amp; NBCCs Recurring Cost for Maintainence &amp; Consumables, KMC Recurring Cost &amp; New Born Week Celebration.
3.Rs.18.17 Lakhs proposed for Printing of IMNCI Case Sheets.
Continued Activity: FY 2023-24
1. Rs.78.60 Lakhs proposed for FBNC Trainings at State Resource Centre (SRC) IGICH.
2. Rs.511.84 Lakhs proposed for SNCUs, NBSUs &amp; NBCCs Recurring Cost for Maintainence &amp; Consumables, KMC Recurring Cost &amp; New Born Week Celebration.
3.Rs.18.17 Lakhs proposed for Printing of IMNCI Case Sheets.
SIHFW-Continued Activty:  Capacity building incl. training for the FY 2022-23:
1.It is planned to train the NSSK training for the Medical officer. each batch budget required is @ Rs. 0.78  lakhs the total budget required for the 8 batches (25 per batch)  for the FY 2022-23 is @ Rs.6.21  lakh
2. It is planned to train the NSSK training for the Staff Nurses . each batch budget required is @ Rs.0.60 lakhs the total budget required for the 8 batches (25 per batch) for the FY 2022-23 is @ Rs.4.83  Lakh
Total budget required is Rs. 11.04 lakh for the FY 2022-23.
SIHFW-Continued Activty: Capacity building incl. training for the FY 2023-24:
1. It is planned to train the NSSK training for the Medical officer. each batch budget required is @ Rs. 0.78  lakhs the total budget required for the 8 batches (25 per batch)  for the FY 2023-24 is @ Rs.6.21  lakh
2. It is planned to train the NSSK training for the Staff Nurses . each batch budget required is @ Rs.0.60 lakhs the total budget required for the 8 batches (25 per batch) for the FY 2023-24 is @ Rs.4.83  Lakh
Total budget required is Rs. 11.03 lakh.
Grand total budget required SIHFW 2022-23+SIHFW 2023-24 is Rs.22.07 lakh.</t>
  </si>
  <si>
    <t>CH / SIHFW</t>
  </si>
  <si>
    <t>SIHFW: No change</t>
  </si>
  <si>
    <t>CH / IEC / SIHFW</t>
  </si>
  <si>
    <t xml:space="preserve">CH:
Continued Activity: FY 2022-23
1. Rs.9.96 Lakhs proposed for CLMC Supplies, Cleaning materials, Consumables &amp; Stationary.
2. Rs.25.00 Lakhs proposed for Retinopathy of Prematurity (ROP) Programme.
3. Rs.158.16 Lakhs proposed for IEC/BCC under Child Health Programme &amp; SAANS.
New Activity:
4.  Rs.2.00 Lakhs proposed for Musqan Orientation for FY 2022-23.
5.Rs.6.20 Lakhs proposed for IDCF Launch &amp; Rs.3.10 Lakhs Monitoring and Award/ Recognition  for MAA programme.
Continued Activity: FY 2023-24
1. Rs.9.96 Lakhs proposed for CLMC Supplies, Cleaning materials, Consumables &amp; Stationary.
2. Rs.158.16 Lakhs proposed for IEC/BCC under Child Health Programme &amp; SAANS.
3.Rs.6.20 Lakhs proposed for IDCF Launch &amp; Rs.3.10 Lakhs Monitoring and Award/ Recognition  for MAA programme. Total Budget Rs.9.30 lakhs.
IEC:
Continued activity: Awareness activity to be conducted to Mothers, parents, community to create awareness regarding Breast feeding, AB-ArK, Health and wellness centers, MAA, Immunization, Nutrition Food and Others programmes at every Sub-Center of Karnataka - healthy baby shows (9362 Sub centers X 1 Programmes per sub centers X Rs. 1000 per show).
Rs.93.62 lakhs is proposed for both the years (2022-23 &amp; 2023-24)
SIHFW-Continued Activty:  Capacity building incl. training for the FY 2022-23: 
1. It is planned to train the IMNCI training for the ANMs and LHVs each batch budget required @ Rs. 3.01  lakhs. The total budget required for the IMNCI training for the ANMs and LHVs for the 15 batches (30 per batch)  is @ Rs.45.11  lakh
2. It is planned to train the F-IMNCI training for the Medical offiers each batch budget required is @ Rs. 3.59  lakhs the total budget required for the 6 batches  (20 per batch)  for the FY 2022-23 is @ Rs.21.49 lakhs
3. It is planned to train the F-IMNCI training for the Staff Nurse each batch budget required is @ Rs. 2.82 lakh the total budget required for the 15 batches (20 per batch) for the FY 2022-23 is @ Rs.42.35 Lakh
Total budget required is Rs. 108.95 lakh for the FY 2022-23
SIHFW-Continued Activty: Capacity building incl. training for the FY 2023-24:
1. It is planned to train the IMNCI training for the ANMs and LHVs each batch budget required @ Rs. 3.01  lakhs. The total budget required for the IMNCI training for the ANMs and LHVs for the 15 batches (30 per batch)  is @ Rs.45.11  lakh
2. It is planned to train the F-IMNCI training for the Medical offiers each batch budget required is @ Rs. 3.59  lakhs the total budget required for the 6 batches  (20 per batch)  for the FY 2023-24 is @ Rs.21.49 lakhs
3. It is planned to train the F-IMNCI training for the Staff Nurse each batch budget required is @ Rs. 2.82 lakh the total budget required for the 15 batches (20 per batch) for the FY 2023-24 is @ Rs.42.35 Lakh
Total budget required is Rs. 108.96 lakh.
Grand total budget required SIHFW 2022-23+SIHFW 2023-24 is Rs. 217.91 lakh.
</t>
  </si>
  <si>
    <t xml:space="preserve">RKSK:
A. Capacity Building: 
 Rs.8.24 lakh, 
Budget proposed for refresher training of AH counsellors ( newly joined staff) proposed Rs.2.75 / batch (1 batch for FY 2022-23 &amp; 2 Batch for 2023-24).  Total proposal for CB: Rs.8.24 Lakh. 
B.OOC:
 Rs.103.77: 
1. Rs.45.11 - for establishing resource enters (model clinics) &amp; monitoring cost of AFHCs (for 2022-23)
2. Rs.41.8 - establishement of new Model clinics &amp; New AFHCs (2023-24)  &amp; Rs. 16.86- Monitoring cost pof AFHCs @ 3000/- per facility (2023-24). 
Details attached.
SIHFW-Continued Activty:  Capacity building incl. training for the FY 2022-23:
 It is planned to train the AFHS training for ANMs and LHVs  each batch budget required is @ Rs.1.94  lakhs the total budget required for the 10 batches (30 per batch) for the FY 2022-23 is @ Rs.19.40  Lakh
SIHFW-Continued Activty: Capacity building incl. training for the FY 2023-24:
It is planned to train the AFHS training for ANMs and LHVs  each batch budget required is @ Rs.1.94  lakhs the total budget required for the 10 batches (30 per batch) for the FY 2023-24 is @ Rs.19.40  Lakh
Grand total budget required SIHFW 2022-23+SIHFW 2023-24 is Rs.38.80 lakh 
</t>
  </si>
  <si>
    <t>RKSK / SIHFW</t>
  </si>
  <si>
    <t>FW:
Continued Activity (FY-22-23):
 1. Proposed Compensation for 160000 female sterilization  at the rate of Rs. 1677 lakhs for 1,60,000 surgeries(DBT)
2. Proposed to procure 25 laparoscopes @Rs. 300lakh and 4 monitors with laparoscopes @Rs. 120 lakh and  Repairs of laparoscopes @ Rs.20lakh. Total 440(Equipment)
3. Proposed Drop back scheme for 35000 beneficiaries @ Rs. 52.50 lakhs. (OOC)
4. 100 Standard and Quality assurance for sterilization services. Any other document pertaining to female sterilization,  (sterilization cards)  Totally.2 printing materials  4.72lakh.(IEC and Printing)
Continued Activity (FY-23-24):
1. Proposed Compensation for 160000 female sterilization  at the rate of Rs. 1677 lakhs for 1,60,000 surgeries
2. Proposed to procure 25 laparoscopes @Rs. 300lakh  Repairs of laparoscopes @ Rs.20lakh .  
3)Proposed to procre 100 minilap Kits @Rs. 4 lakhs.4) Proposed Drop back scheme for 35000 beneficiaries @ Rs. 52.50 lakhs.                                                                  
5..Sterilization essential 200000 documents (Consent form, Medical record checklist, Sterilization certificate, post operative discharge cards) @ Rs.2400000,  Sterilization register 1000 @Rs. 4 lakh.,    Any other document pertaining to female sterilization,  (sterilization cards) @Rs. 4.5lakh  Totally.6 printing materials  @Rs. 32.5 lakh.
Committed:
1. Rs.368.75 is made committed for the procurement of laproscope for the amout of 360 Lac and Rs. 8.75 for procurement of Mini Lap Kit @ rs. 8.75 lakh,  which are  under tender Process(Equipment) From the approved Budget of 21-22
4. Budget of Rs.42.8 is made Committed for the printing of 2000 sterlisation reg , 250000 Sterlisation Case sheet, 1500 FP Manual and 3000Nos Female sterlisation FP manual 1000Nos Standard QA Manual @ Rs. 42.8lakhs, From the approved Budget of 20-21 &amp; 21-22
Total Budget Proposed in 22-23 and 23-24 + Committed=4671.77SIHFW-Continued Activty:  Capacity building incl. training for the FY 2022-23:
It is planned to train the laproscopic sterilization training for the gyneocologist, Staff nurse and OT technical assistant. each batch budget required is @ Rs.1.00  lakhs the total budget required for the 30 batches for the FY 2022-23 is @ Rs.30.05 Lakh
SIHFW-Continued Activty: Capacity building incl. training for the FY 2023-24:
It is planned to train the laproscopic sterilization training for the gyneocologist, Staff nurse and OT technical assistant. each batch budget required is @ Rs.1.00 lakhs the total budget required for the 30 batches for the FY 2023-24 is @ Rs.30.05 Lakh
Grand total budget required SIHFW 2022-23+SIHFW 2023-24 is Rs. 60.10 lakh.</t>
  </si>
  <si>
    <t>FW / SIHFW</t>
  </si>
  <si>
    <t>Budget proposed as per Previous Year expenditureSIHFW: No change</t>
  </si>
  <si>
    <t>ASHA:
FY 2022-23 : Continued Activity:   ASHA Incentive: Rs.45.00 Lakhs proposed for PPIUCD Promotion incentive  @ Rs150 per cases for  30000 cases        Continued Activity:   Rs 7.50  Lakhs proposed for PAIUCD  Promotion incentive  @ Rs150 per cases for 5000 cases, 
FY 2023-24 : Continued Activity:   ASHA Incentive: Rs.45.00 Lakhs proposed for PPIUCD Promotion incentive  @ Rs150 per cases for  30000 cases        Continued Activity:   Rs 7.50  Lakhs proposed for PAIUCD  Promotion incentive  @ Rs150 per cases for 5000 cases                   
FW:
Continued Activity (FY-22-23):
 1. Proposing  rs 210 lakhs to the 70000 PPIUCD beneficiary, Proposing  rs.15 lakhs to the5000 PAIUCD beneficiary(DBT)
Continued Activity (FY-23-24):
1. Proposing  rs 210 lakhs to the 70000 PPIUCD beneficiary. 2. Proposing  rs.15 lakhs to the5000 PAIUCD beneficiary  b) 75000 IUCD Cards @ Rs. 3.75 lakh  3)IUCD Register (service delivery and follow up register) @Rs.1.5 lakhs   Totally.2 printing materials  @Rs. 5.25 akhs/-  
2. Proposed to print a)500 Reference manual for IUCD services @ Rs.1.5 /- lakhs.  (IEC and Printing)
Committed:
Rs. 15 lakh is made committed to procure IUCD kits From the approved Budget of 21-22 and Rs. 3 lakh to procure PPIUCD kits and Rs.6 lakh is committed to conduct TOT training for IUCD/ PPIUCD / PAIUCD  From the approved Budget of 21-22       
Rs. 7.5 lakh is committed to print the 2000 IUCD and PPIUCD follow up register, 110000 IUCD cards @ Rs. 7.5 lakh From the approved Budget of 20-21 &amp;  21-22
1.  500 Reference manual for IUCD services @ Rs.1.5 /- lakhs.  (IEC and Printing), From the approved Budget of 21-22
Total Budget Proposed in 22-23 and 23-24 + Committed=503.25SIHFW-Continued Activty: Capacity building incl. training for the FY 2022-23:
1.It is planned to train the IUCD training for Medical officers, each batch budget required is @ Rs.0.91 lakhs the total budget required for the 12 batches (10 per batch )  for the FY 2022-23 is @ Rs.10.92 Lakh
 2. It is planned to train the IUCD insertion training for Staff Nurse, CHO, ANMs and LHVs, each batch budget required is @ Rs.0.74 lakhs the total budget required for the 15 batches ( 10 per batch) for the FY 2022-23 is @ Rs.11.06 Lakh
Total budget required is Rs. 21.98 lakh.
SIHFW-Continued Activty:Capacity building incl. training for the FY 2023-24:
1. It is planned to train the IUCD training for Medical officers, each batch budget required is @ Rs.0.91 lakhs the total budget required for the 12 batches (10 per batch )  for the FY 2023-24 is @ Rs.10.92 Lakh
2. It is planned to train the IUCD insertion training for Staff Nurse, CHO, ANMs and LHVs, each batch budget required is @ Rs.0.74 lakhs the total budget required for the 15 batches ( 10 per batch) for the FY 2023-24 is @ Rs.11.06 Lakh
Total budget required is Rs. 21.97 lakh.
Grand total budget required SIHFW 2022-23+SIHFW 2023-24 is Rs.43.95  lakh.</t>
  </si>
  <si>
    <t>ASHA / FW / SIHFW</t>
  </si>
  <si>
    <t>ASHA:
FY : 2022-23: Continued Activity:  ASHA Incentive::: Rs.109.50 Lakhs for ASHA incentive under MAA Programme @ Rs.100 per meeting per quarter  for  36500 ASHA.
 FY 2023-24 : Continued Activity:  ASHA Incentive::Rs.1.5 Lakhs proposed for Incentive to referel of SAM child to NRCs @ Rs.150  per child for identification, referral  and follow up for 1000 cases
CH:
Continued Activity: FY 2022-23
1. Rs.31.00 Lakhs proposed for printing of Registers &amp; Case Sheets for 42 SNCUs.
Continued Activity: FY 2023-24
1. Rs.32.00 Lakhs proposed for printing of Registers &amp; Case Sheets for 50 SNCUs.
SIHFW-Continued Activity: Capacity building incl. training for the FY 2022-23:
It is planned to train the 4 days training on IYCF for Staff nurses and ANMs. Each batch budget required is @ Rs.1.58  lakhs the total budget required for the 20 batches (30 per batch) for the FY 2022-23 is @ Rs.31.67 lakhs
SIHFW-Continued Activity: Capacity building incl. training for the FY 2023-24:
It is planned to train the 4 days training on IYCF for Staff nurses and ANMs. Each batch budget required is @ Rs.1.58  lakhs the total budget required for the 20 batches (30 per batch) for the FY 2023-24 is @ Rs.31.67 lakhs
Grand total budget required SIHFW 2022-23+SIHFW 2023-24 is Rs. 63.34 lakh.</t>
  </si>
  <si>
    <t>ASHA /CH / SIHFW</t>
  </si>
  <si>
    <t>NUTRITION:
Continued Activity: Surveillance, Research, Review, Evaluation (SRRE):  The SCoE, NRC at Vani Vilas Hospital, Bengaluru is funtioning with the Department of Paediatrics, BMCRI (an autonomous Government Medical College Hospital) in Karnataka since 2019.  Hence budget proposal of Rs. 14.11 lakh FY 2022-23 is for (a) Mentoring and Supportive supervision visit to NRCs (b) Meetings/Consultations, (c) State Level (Physical)  review meeting and (d) Contingency for this SCoE NRC, Similarly FY 2023-24 an amount of Rs. 14.81 lakh (with addition of 5% FY 2022-23) is proposed. Details of which is placed as annexure.    SIHFW-Continued Activity: Capacity building incl. training for the FY 2022-23:
It is planned to train the SAM training for Paediatricians, Medical officers, NRC Diet Counsellor and Staff Nurse each batch budget required is @ Rs. 1.52 lakhs the total budget required for the 6 batches (30 per batch) for the FY 2022-23  is @ Rs.9.11 Lakh
SIHFW-Continued Activity: Capacity building incl. training for the FY 2023-24: 
It is planned to train the SAM training for Paediatricians, Medical officers, NRC Diet Counsellor and Staff Nurse each batch budget required is @ Rs. 1.52 lakhs the total budget required for the 6 batches (30 per batch) for the FY 2023-24  is @ Rs.9.11 Lakh
Grand total budget required SIHFW 2022-23+SIHFW 2023-24 is Rs. 18.22 lakh.</t>
  </si>
  <si>
    <t>NUTRITION / SIHFW</t>
  </si>
  <si>
    <t xml:space="preserve">ASHA:
Budget proposed as per Previous Year expenditure
SIHFW: Rs.5.39/- lakh budget is decrease in Asha Induction training budget as 3 batches are lesser than previous year </t>
  </si>
  <si>
    <t>ASHA / SIHFW</t>
  </si>
  <si>
    <t>SIHFW: No. of seats has doubled from 2021-22 to 2022-23 thus the stipend component has double. Hence the Rs. 953.83/- lakh is increase in the budget requested</t>
  </si>
  <si>
    <t xml:space="preserve">SIHFW-Continued Activity:  Capacity building incl. training for the FY 2022-23:
1.A. PGDHM (SIHFW-DLC) 30 students each in 2 courses for both the years. Refreshement cost is requested only for the year 2023-24 as offline mode of contact classes and examination will be continued once there is clarification of Covid19 protocol  Budget required is Rs. 12.60 lakhs.
B.PGDHM (PHFI) Budget Required: Rs. 82.50 Lakh. Details of Annexures enclosed.
Total budget required(A+B) is Rs. 95.10 lakh.
Others including operating costs(OOC) for the FY 2022-23:
2. State has the largest number of DNB and Diploma seats accredited. 130 DNB seats and 136 Diploma seats along with 3 DrNB seats. The line item consists of stipend, academic expenses and for maintenance of library.TA DA incentive for the Coordinators,  for Data entry cost,  The program cost of DNB courses is Rs. 2025.39/- for FY 2022-23 
3. For Post Graduate Diploma in Health Promotion And Education.(PGDHPE).Budget Required Rs. 50.40 Lakh   Details of Annexures enclosed.
4. The Paramedical program cost consists of honorarium for the teachers in 7 sepialties in 12 district hospitals.                                                                
The new guidelines stipulates that the paramedical diploma students should complete a 3months of internship before receiving the diploma. As these will be serving the hospitals it is proposed to give a stipend of Rs1,200 per person per month for a duration of 3 months. The pass percentage of the institutes is at 50% with an annual output of 840. Rs1,200*3 months*840 students=30,24,000Rs.    Total budget required is Rs. 280.24 lakh
Total budget required is Rs. 2451.13 lakh for the FY 2022-23
SIHFW Committed budget proposed in the FY 2022-23:  Capacity building incl. training:
1. PGDHM (SIHFW-DLC): DLC is approved Rs. 26.74 lakh for the FY 2021-22, the DLC contact sesssions for the students is schduled in the month of May and June 2022 and hence the amount for this has been committed.Total budget required is Rs. 7.84 lakh
Others including operating costs(OOC):
2.DNB Programme cost: DNB Programme cost is approved Rs. 1991.62 lakh for the FY 2021-22, the program compnent like application fees, stipend for students  for the fourth quarter to DNB centres is being released in the mid of March and have been committed as the applications has been called in the month of March 2022. Total budget required is Rs. 211.88 lakh. Total budget required is Rs. 219.72/- lakh.
SIHFW-Continued Activity: Capacity building incl. training for the FY 2023-24:
1.A. PGDHM (SIHFW-DLC) 30 students each in 2 courses for both the years. Refreshement cost is requested only for the year 2023-24 as offline mode of contact classes and examination will be continued once there is clarification of Covid19 protocol.  Budget required is Rs. 17.60 lakhs.
B. PGDHM (PHFI) Budget Required: Rs. 82.50 Lakh. Details of Annexures enclosed.
 Total budget required (A+B) is Rs. 100.10 lakh..
Others including operating costs(OOC) for the FY 2023-24:
2. State has the largest number of DNB and Diploma seats accredited. 130 DNB seats and 136 Diploma seats along with 3 DrNB seats. The line item consists of stipend, academic expenses and for maintenance of library.TA DA incentive for the Coordinators,  for Data entry cost.  The program cost of DNB courses is Rs. 2973.77 lakh for FY 2023-24
3. For Post Graduate Diploma in Health Promotion And Education.(PGDHPE).Budget Required Rs. 50.85 Lakh   Details of Annexures enclosed.
4. The Paramedical program cost consists of honorarium for the teachers in 7 sepialties in 12 district hospitals.                                                                  
 The new guidelines stipulates that the paramedical diploma students should complete a 3months of internship before receiving the diploma. As these will be serving the hospitals it is proposed to give a stipend of Rs1,200 per person per month for a duration of 3 months. The pass percentage of the institutes is at 50% with an annual output of 840. Rs1,200*3 months*840 students=30,24,000Rs  Total budget required is Rs. 280.24 lakh
Total budget required is Rs. 3404.96 lakh for the FY 2023-24.
Grand total budget required SIHFW 2022-23+Committed budget+SIHFW 2023-24 is Rs. 6075.81 lakh.
</t>
  </si>
  <si>
    <t>SIHFW</t>
  </si>
  <si>
    <t>SIHFW:  Rs. 1.53/- lakh Decrease in the budget of CPHN course for the FY 2023-24</t>
  </si>
  <si>
    <t xml:space="preserve">AYUSH:
For the FY- 2022-23 : Continued Activity: Online Technical Training to 676 Ayush (Ayurveda , Homeopathy Unani and Panchakarma spl. Mo) Medical Officers working in 24*7 PHC/CHC/TH and DH under NHM to enhance /update their technical knowledge which will be useful for their daily practice, Each Batch costs Rs. 19800/- and for 10 Batches it will be Rs. 1.98 Lakhs.
For the FY- 2023-24 : Continued Activity: Online Technical Training to 676 Ayush (Ayurveda , Homeopathy Unani and Panchakarma spl. Mo) Medical Officers working in 24*7 PHC/CHC/TH and DH under NHM to enhance /update their technical knowledge which will be useful for their daily practice, Each Batch costs Rs. 19800/- and for 10 Batches it will be Rs. 1.98 Lakhs.
SIHFW-Continued Activity:  Capacity building incl. training for the FY 2022-23:
1. Promotional Training of ANMs to lady health visitor(CPHN) Budget Required Rs. 51.81 Lakh   Details of Annexures enclosed.
2. It is planned to train the Newly recruited Medical officer training for Medical officers.  Each batch budget required is @ Rs.9.59 lakhs the total budget required for the 12 batches (30 Per batch)  for the FY 2022-23 is @ Rs.115.09 Lakh
A. Step-1 Emergency Care and Life Support TOT for Doctors will be conducted at SIHFW for 5 days(35 per batch). Training Hall and AV equipment, Food and accommodation will be provided by SIHFW. Training will be provided by faculty of RGUHS JeevaRaksha.                                                                           
Step-2 for 5 days  will  be conducted at different parts of the state at Rs. 5000/- per head.(RGUHS JeevaRaksha Budget Annexure attached)                            
As all participants are In-service &amp; Contractual employees, their TA/DA needs to be claimed at their respective workplaces. Budget required is Rs.5.78 lakh . The details enclosed as annexures     
B. Step-1 Emergency Nursing and Life Support TOT for Nurses will be conducted at SIHFW for 4 days(35 per batch). Training Hall and AV equipment, Food and accommodation will be provided by SIHFW. Training will be provided by faculty of RGUHS JeevaRaksha.                             
Step-2 for 4 days  will  be conducted at different parts of the state at Rs. 4000/- per head.(RGUHS JeevaRaksha Budget Annexure attached)                                   
As all participants are In-service &amp; Contractual employees, their TA/DA needs to be claimed at their respective workplaces. Budget required  is Rs.4.59 lakh 
The details enclosed as annexures             
C. It is Planned to train 136 Batches(50 per batch) of First Responder training @ Rs. 36000- per batch  Total budget required for 136 batches Rs. 48.96 lakh
The details enclosed as annexures       Total budget required (A+B+C) is Rs. 59.33 lakh
4.The SBA refresher training for the Staff nurses who have successfully completed  SBA regular training. It is planned to train 15 batches (30 per batch) for the SBA Refresher training for the Staff Nurse, Budget required for each batch is @ Rs. 2.30 lakh The total budget required for the 15 batches @ Rs. 34.43  Lakh.         
5.It is planned to train the Pharmacy officer training each batch budget required is @ Rs.1.22 Lakh the total budget required for the 4 batches (30 per batch) for the FY 2022-23 is @ Rs.4.91 Lakh
6. Administrative &amp; Managerial Skill training for ADs, JDs, DDs, DHOs, DSs, DTCs &amp; HFWTCs Principals, District Programme officers and THOs. Each Officers budget required is @ Rs.1.5 lakhs the total budget required for the  FY 2022-23 is @ Rs.750.00 Lakh
Others including operating costs(OOC) for the FY 2022-23:
7. Each Skills lab Rs.5547680.  Required Budget for 10 centres is  Rs.554.77 Lakh for Details of budget attached as annexure
8.A. 5 ANMTC(1. Students Stipend, 2.Other expenditure  &amp; 3. Examination process) Grand Total is @ Rs.38.90 Lakh. Details of budget attached as annexure                                        
 B. 5 GNMTC   (1. Students Stipend, 2.Other expenditure) Rs.184.11 Lakh.  
Total budget required is Rs. 1793.35 lakh for the FY 2022-23.                                                            
SIHFW Committed budget proposed in the FY 2022-23:  Capacity building incl. training:
 1. Pharmacy officer training: The Pharmacy officer training is approved Rs.87.59 lakh for the FY 2021-22, the training is completed but full payment is not completed as on march 2022.  Hence, the remaining amount is Rs.59.01/- lakhs will be committed for the FY 2022-23
3. First responder training mannequins: First responder training mannequins is approved Rs.32.20 lakh for the FY 2019-20 &amp; first responder training mannequinns is approved Rs. 6.00 lakh for the FY 2021-22 total budget is Rs. 38.20 lakh is only mannequines purchase for both year.  Tender is floated demo report submitted TSC &amp; TAI are pending Hence, Rs.38.20/- lakh will be committed for the FY 2022-23
4. SBA Training:  SBA Training is approved Rs. 63.84 lakh for the FY 2021-22, the training is completed but full payment is not completed as on march 2022.  Hence, the remaining amount is Rs.28.05/- lakhs will be committed for the FY 2022-23
5. SBA Refresher training: SBA Refresher training is approved Rs. 9.05 lakh for the FY 2021-22, the training is completed but full payment is not completed as on march 2022.  Hence, the remaining amount is Rs.8.27/- lakhs will be committed for the FY 2022-23
Others including operating costs(OOC):
6.Setting up of Skills lab: Skills lab training(Consumbles, POL for generator, &amp; TA/DA for the participants &amp; Onsite mentoring is approved Rs. 233.70 lakh for the FY 2021-22,  the training is completed but full payment is not completed as on march 2022.  Hence, the remaining amount is Rs.160.41/- lakhs will be committed for the FY 2022-23
Total committed budget is Rs. 293.94.lakh
SIHFW-Continued Activity: Capacity building incl. training for the FY 2023-24:
1. Promotional Training of ANMs to lady health visitor(CPHN) Budget Required Rs. 50.28 Lakh   Details of Annexures enclosed.
2. It is planned to train the Newly recruited Medical officer training for Medical officers.  Each batch budget required is @ Rs.9.59 lakhs the total budget required for the 12 batches (30 Per batch)  for the FY 2023-24 is @ Rs.115.09 Lakh
3.A.Step-1 Emergency Care and Life Support TOT for Doctors will be conducted at SIHFW for 5 days(35 per batch). Training Hall and AV equipment, Food and accommodation will be provided by SIHFW. Training will be provided by faculty of RGUHS JeevaRaksha.    
Step-2 for 5 days  will  be conducted at different parts of the state at Rs. 5000/- per head.(RGUHS JeevaRaksha Budget Annexure attached)  As all participants are In-service &amp; Contractual employees, their TA/DA needs to be claimed at their respective workplaces  The details enclosed as annexures     
 B. Step-1 Emergency Nursing and Life Support TOT for Nurses will be conducted at SIHFW for 4 days(35 per batch). Training Hall and AV equipment, Food and accommodation will be provided by SIHFW. Training will be provided by faculty of RGUHS JeevaRaksha.   
Step-2 for 4 days  will  be conducted at different parts of the state at Rs. 4000/- per head.(RGUHS JeevaRaksha Budget Annexure attached)    As all participants are In-service &amp; Contractual employees, their TA/DA needs to be claimed at their respective workplaces   The details enclosed as annexures             
C. It is Planned to train 136 Batches(50 per batch) of First Responder training @ Rs. 36000- per batch  Total budget required for 136 batches Rs. 48.96 lakh  The details enclosed as annexures       
Total budget required(A+B+C) is Rs. 59.33 lakh                                           
4.The SBA refresher training for the Staff nurses who have successfully completed  SBA regular training. It is planned to train 15 batches (30 per batch) for the SBA Refresher training for the Staff Nurse, Budget required for each batch is @ Rs. 2.30 lakh The total budget required for the 15 batches @ Rs. 34.43  Lakh.         
5.It is planned to train the Pharmacy officer training each batch budget required is @ Rs.1.22 Lakh the total budget required for the 4 batches (30 per batch) for the FY 2023-24 is @ Rs.4.91 Lakh
6.Administrative &amp; Managerial Skill training for ADs, JDs, DDs, DHOs, DSs, DTCs &amp; HFWTCs Principals, District Programme officers and THOs. Each Officers budget required is @ Rs.1.5 lakhs the total budget required for the  FY 2023-24 is @ Rs.750.00 Lakh
Others including operating costs(OOC) for the FY 2023-24:
7. Each Skills lab Rs.5547680.  Required Budget for 10 centres is  Rs.554.77 Lakh for Details of budget attached as annexure
8. A. 5 ANMTC(1. Students Stipend, 2.Other expenditure  &amp; 3. Examination process) Grand Total is @ Rs.38.90 Lakh. Details of budget attached as annexure                                        
 B. 5 GNMTC   (1. Students Stipend, 2.Other expenditure) Rs.184.11 Lakh.  
Total budget required is Rs. 1791.82 lakh for the FY 2023-24.
Grand total budget required SIHFW 2022-23+Committed budget+SIHFW 2023-24 is Rs.3879.10  lakh.                                                          </t>
  </si>
  <si>
    <t>AYUSH / SIHFW</t>
  </si>
  <si>
    <t>FMG / IEC / SPMU / SIHFW</t>
  </si>
  <si>
    <t xml:space="preserve">FMG: Continued Activity: By Considering Scope and coverage of the statutory auditors as per the guidelines of GOI and Minimum recommedatory fees guidelines of Institute of Chartered accountants of India. The statutory Audit Fees proposed for the FY 2022-23 and FY 2023-24is Rs 10,00,000 and concurrent Audit as per guidelines of GoI,  the fees  proposed  State level and District Level Auditors is Rs 70,00,000. (Rs 200000 per district for 31 Districts including BBMP and Rs 8,00,000 for state levell audit). Hence Rs.1,60,00,000/- is proposed for Stautory audit and Concurrent audit.
Committed Rs. 80.00 lakhs for Concurrent audit system &amp; Rs. 10.30 lakhs for Statutory Audit fees total 90.30 lakhs.
IEC:
Activity proposed: Total 5 activities proposed.
1. Continued activity 4 activities for an budget of Rs. 118.50 Lakhs
2. New Activity 1 activities for an budget of Rs. 4 Lakhs.
Total Rs. 122.50 lakhs is proposed for both the years (2022-23 &amp; 2023-24).
(Writeup for the proposed plan is attached as annexure)
SPMU:
2022-23:
Continued activity:
1. DHAP: Propsoed Rs. 45.00 lakhs.
2. PM cost: Proposed Rs. 4038.60 Lakhs.
SPMU:
2023-24:
Continued activity:
1. DHAP: Propsoed Rs. 45.00 lakhs.
2. PM cost: Proposed Rs. 4038.60 Lakhs.
SPMU:
SPMU:
Committed Rs.520.95 lakhs in anticipation of 8th National summit and pending payment bills.
The projected budget of Rs. 20.95 lakh is for procurement of ICT equipments for Various program devision of NHM as below:
1. NTEP - Rs. 2.25 lakh
2. NPCCHH - Rs. 0.80 lakh
3. RBSK - Rs. 0.60 lakh
4. NPCB - Rs. 4.25 lakh
5. Ayush - Rs. 0.75 lakh
6. IMM - Rs. 2.00 lakh
7. SPM section - Rs. 2.85 lakh
8. FMG section - Rs. 1.00 lakh
9. IDSP - Rs.0.75 lakh
10. DD NHM section - Rs. 4.00 lakh
11. NCD - Rs.1.70 lakhSIHFW-Continued Activity:Planning &amp; M&amp;E for the FY 2022-23:  A. Hiring of vehicle @ Rs. 30000/- Per month for 1 Additional Director  &amp; 4 Deputy Directors of SIHFW for 12 months@ Rs. 30000/- Per month for 12 months  Total: 14.40 Lakh                                         
B .DTC/HFWTC Monitoring &amp; Supervision Visit@ Rs. 15000/- Per month per DTC/HFWTC for 12 months(22 DTC/HFWTC *15000 per month*12 months) Total: 39.60 lakh
SIHFW-Continued Activity: Planning &amp; M&amp;E for the FY 2023-24:
A. Hiring of vehicle @ Rs. 30000/- Per month for 1 Additional Director  &amp; 4 Deputy Directors of SIHFW for 12 months@ Rs. 30000/- Per month for 12 months  Total: 14.40 Lakh                                         
B DTC/HFWTC Monitoring &amp; Supervision Visit@ Rs. 15000/- Per month per DTC/HFWTC for 12 months(22 DTC/HFWTC *15000 per month*12 months) Total: 39.60 lakh
Total budget (A+B) required is Rs. 54.00 lakh.      
Grand total budget required SIHFW 2022-23+SIHFW 2023-24 is Rs. 108 lakh                                                           
</t>
  </si>
  <si>
    <t xml:space="preserve">NVBDCP:
Under Malaria component budget is proposed more than 10% in ASHA Incentives, Spray wages, Biological &amp; Environmental Management through VHSNC, Training/ Capacity Building (Malaria), Monitoring, Evaluation &amp; Supervision &amp; Epidemic Preparedness (Only Mobility Expenses) - District compared to current year approvals of 2021-22. The budget proposed are in line with NFME and SFME frame works, State target and to sustain the achieved goals in Malaria control. 
During FY 2021-22 for Malaria Components  Rs. 889.64 Lakhs was approved, for FY 2022-23 proposed budget is Rs. 715.39 and FY 2023-24 is Rs. 844.39 Lakhs. </t>
  </si>
  <si>
    <t>NVBDCP:
During FY 2021-22 for Malaria Components Rs. 889.64 Lakhs was approved, for FY 2022-23 proposed budget is Rs. 715.39 and FY 2023-24 is Rs. 844.39 Lakhs.
1.Procurement – FY 2022-23 Rs. 127.37 Lakhs &amp; for FY 2023-24 Rs. 196.37 Lakhs is proposed respectively.  All the items proposed under procurements are essential for malaria control and all are continued items. Malaria RDT Kits is not proposed in NHM-NVBDCP PIP, since the same is been procured 
2..Capacity building - FY 2022-23 Rs. 94.35 Lakhs &amp; for FY 2023-24 Rs. 94.35 Lakhs is proposed respectively. Orientation and re-orientation trainings will be conducted on Malaria to ASHA, New recruited Medical Officer and newly recruited CHOs, LTs and Health workers.
3. ASHA Incentives - FY 2022-23 Rs. 80.00 Lakhs &amp; for FY 2023-24 Rs. 120.00 Lakhs is proposed respectively. To strengthen and sustain the surveillance, ASHAs have been provisioned to take blood smears. This activity gains much more importance as the state is stepping forward and towards malaria elimination.
4.IEC/BCC - FY 2022-23 Rs. 71.50 Lakhs &amp; for FY 2023-24 Rs. 71.50 Lakh is proposed respectively.
5.Planning &amp; M&amp;E - FY 2022-23 Rs. 269.69 Lakhs &amp; for FY 2023-24 Rs. 279.69 Lakhs is proposed respectively. Budget is proposed more under mobility support for districts. M&amp;E and zonal components are proposed within 10%.
Committed Budget.
1.Supply order issued vide No. KSMSCL/2021-22/PO/126 Dt. 20-07-2021. Supplies are fully completed
PO Value Rs. 97.55 Lakhs + 1.95 Admin Cost Total Rs. 99.51 Lakhs. Against approved  RoP 2021-22 Rs. 100 lakhs
2.Supply order issued No. KSMSCL/2021-22/PO/181 Dt. 13-12-2021. Supplies are completed.
PO Value Rs. 4.48 Lakhs + 0.09 Lakhs Admin Cost Total Rs. 4.57 Lakhs, Against approved  RoP 2021-22 Rs. 21.25 lakhs
3.Supply order issued No. KSMSCL/2021-22/PO/180 Dt. 13-12-2021. Supplies are completed.
PO Value Rs. 28.82 Lakhs + 0.58 Lakhs Admin Cost Total Rs. 29.40 Lakhs,  Against approved  RoP 2021-22 Rs. 44 lakhs
4.Tender is called through IND 917 dt. 5-02-2022, technical evaluation is under process at KSMSCL. Hence the budget is committed for procurement of 200 Nos Microscope. Against approved  RoP 2021-22 Rs. 60 lakhs
5.Supply order issued No. KSMSCL/2021-22/PO/180 Dt. 13-12-2021. Supplies are completed.
PO Value Rs. 55.00 Lakhs + 1.10 Lakhs Admin Cost Total Rs. 56.10 Lakhs, Against approved  RoP 2021-22 Rs. 65 lakhs</t>
  </si>
  <si>
    <t>NVBDCP</t>
  </si>
  <si>
    <t xml:space="preserve">NVBDCP:
During FY 2021-22 for AES/JE Components Rs.70.19 Lakhs was approved, for FY 2022-23 proposed budget is Rs. 69.85 and FY 2023-24 is Rs. 70.85 Lakhs. </t>
  </si>
  <si>
    <t xml:space="preserve">NVBDCP:
During FY 2021-22 for AES/JE Components Rs.70.19 Lakhs was approved, for FY 2022-23 proposed budget is Rs. 69.85 and FY 2023-24 is Rs. 70.85 Lakhs. 
1.Procurement – FY 2022-23 Rs. 17.00 Lakhs &amp; for FY 2023-24 Rs. 17.00 Lakhs is proposed respectively for procurement of Technical Malathion. 
2.Capacity building - FY 2022-23 Rs. 4.16 Lakhs &amp; for FY 2023-24 Rs. 4.16 Lakhs is proposed respectively. One day training for Medical Officers.
3.ASHA Incentives - FY 2022-23 Rs. 2.00 Lakhs &amp; for FY 2023-24 Rs. 2.00 Lakhs is proposed respectively. To strengthen and sustain the surveillance.
4.IEC/BCC - FY 2022-23 Rs. 9.00 Lakhs &amp; for FY 2023-24 Rs. 10.00 Lakhs is proposed respectively.
5.Planning &amp; M&amp;E - FY 2022-23 Rs. 40.00 Lakhs &amp; for FY 2023-24 Rs. 40.00 Lakhs is proposed respectively. Budget is proposed more for quality and continuous monitoring and surveillance of AES/JE by districts.  </t>
  </si>
  <si>
    <t xml:space="preserve">NVBDCP:
During FY 2021-22 for  Dengue &amp; Chikungunya Rs.923.15 Lakhs was approved, for FY 2022-23 proposed budget is Rs. 910.40 and FY 2023-24 is Rs. 966.40 Lakhs. </t>
  </si>
  <si>
    <t>NVBDCP:
During FY 2021-22 for Dengue &amp; Chikungunya Rs.923.15 Lakhs was approved, for FY 2022-23 proposed budget is Rs. 910.40 and FY 2023-24 is Rs. 966.40 Lakhs. 
1..Procurement – FY 2022-23 Rs. 227.55 Lakhs &amp; for FY 2023-24 Rs.273.55 Lakhs is proposed respectively for procurement of Temephos, Pyrethrum and Dengue NS1 kits. 
2.Capacity building - FY 2022-23 Rs. 29.34 Lakhs &amp; for FY 2023-24 Rs. 29.34 Lakhs is proposed respectively for training for Medical Officers and para medical staff.
3.ASHA Incentives - FY 2022-23 Rs. 120.00 Lakhs &amp; for FY 2023-24 Rs. 120.00 Lakhs is proposed respectively. 
4.IEC/BCC - FY 2022-23 Rs. 90.00 Lakhs &amp; for FY 2023-24 Rs. 100.00 Lakhs is proposed respectively.
5.Surveillance, Research, Review, Evaluation (SRRE) - FY 2022-23 Rs. 71.00 Lakhs &amp; for FY 2023-24 Rs. 71.00 Lakhs is proposed respectively. Budget is proposed for meet the expenditures of SLLs and for procurement of new ELSIA reader and Washers for SSLs.
Committed Budget.
1.Supply order issued No. KSMSCL/2021-22/PO/180 Dt. 13-12-2021. Supplies are fully completed.
PO Value Rs. 65.60 Lakhs + 1.31 Lakhs Admin Cost Total Rs. 66.81 Lakhs, against Approved RoP 2021-22 Rs. 42.50lakhs.</t>
  </si>
  <si>
    <t xml:space="preserve">NVBDCP:
During FY 2021-22 for Lymphatic Filariasis Rs.411.04 Lakhs was approved, for FY 2022-23 proposed budget is Rs. 305.42 Lakhs and FY 2023-24 is Rs. 257.89 Lakhs. MDA with IDA is proposed to be contained in Bidar, Kalaburagi &amp; Yadgir districts during 2022-23, 2023-24 MDA is proposed for only two districts Bidar &amp; Kalaburagi, hence budget is reduced.  </t>
  </si>
  <si>
    <t>NVBDCP:
During FY 2021-22 for Lymphatic Filariasis Rs.411.04 Lakhs was approved, for FY 2022-23 proposed budget is Rs. 305.42 Lakhs and FY 2023-24 is Rs. 257.89 Lakhs. MDA with IDA is proposed to be contained in Bidar, Kalaburagi &amp; Yadgir districts during 2022-23, 2023-24 MDA is proposed for only two districts Bidar &amp; Kalaburagi, hence budget is reduced.  
1.Procurement – for both FY 2022-23 &amp; FY 2023-24 DEC 100 mg tablets are not proposed for procurement by State, as the stock available can meet the needs for both years. 
2.Capacity building - FY 2022-23 Rs. 18.19 Lakhs &amp; for FY 2023-24 Rs. 14.33 Lakhs is proposed respectively for training for Medical Officers and Drugs distributors/ ASHAs.
3.ASHA Incentives - FY 2022-23 Rs. 124.80 Lakhs &amp; for FY 2023-24 Rs. 101.11 Lakhs is proposed respectively for payment of honorarium for DDs and ASHA during MDA. 
4.IEC/BCC - FY 2022-23 Rs. 30.50 Lakhs &amp; for FY 2023-24 Rs. 29.40 Lakhs is proposed respectively for MDA in Bidar, Kalaburagi and Yadgir districts.
5.Planning &amp; M&amp;E - FY 2022-23 Rs. 16.95 Lakhs &amp; for FY 2023-24 Rs. 14.04 Lakhs is proposed respectively for Mobility support to Rapid response teams and for conducting districts Task force committee meetings during MDA in Bidar, Kalaburagi and Yadgir districts.
6.Surveillance, Research, Review, Evaluation (SRRE) - FY 2022-23 Rs. 25.20 Lakhs &amp; for FY 2023-24 Rs. 15.20 Lakhs is proposed respectively. Budget is proposed for meet the expenditures during Micro filaria survey, Post MDA surveillance.
Committed Budget.
1.Supply order issued No. KSMSCL/2021-22/PO/182 Dt. 13-12-2021. Supplies are fully completed.
PO Value Rs. 30.65 Lakhs + 0.61 Lakhs Admin Cost Total Rs. 31.26 Lakhs., against Approved RoP 2021-22 Rs. 42.50lakhs.
2. For Lymphoedema cases the procurements of KITS has been under taken and the Rs.36 lakhs payment of Bills pending in Bidar and Kalaburagi, against approved RoP 2021-22 Rs.49.41</t>
  </si>
  <si>
    <t>Continued activities:       FY 2022-23  A. Capacity Building:  Rs.358.84 Lakhs                                                                                                                                                                                                                                                             1. Supplementary Training for ASHAs :  The state has proposed the  budget  of Rs. 180.81 Lakhs   for one supplementary training through SATCOM, @ Rs.425.20  per ASHA for 42524                                                                                                                                                             2.Certification of ASHA by NIOS :  The state has proposed the  budget  of  Rs.142.83 Lakhs for Certification of ASHA by NIOS  @ Rs.4761   per ASHA for 3000 and also reduced the Physical quantities compare to previous year and training duration   3. Training of ASHA Facilitator: The state has proposed   budget of Rs. 28.10 Lakhs for Training of ASHA Facilitator @ Rs.1405 per ASHA Facilitator for  2000 ASHA Facilitators. Number of Refresher training days  has been reduced from 6 to 2 days.  4. Training of District Trainers:  The state has proposed the budget of Rs.7.10 Lakhs  for Training of District Trainers @ Rs. 14193 per DCM/BCM for 50 DCM/BCMs.                                                                                                                                                                                                                                                B. ASHA Incentives:   Rs.9416.80 Lakhs : Continued activity :  1. Routine &amp; Reccuring activities:       The state has proposed ASHA Incentive for Routine &amp; Recurring activities @ Rs.2000 per ASHA for 39195 ASHAs (Rs.9406.80 Lakhs)  2. Opt to Leave/Retirement incentive : The state has proposed Opt to leave /Retirement incentive @ Rs.20000 per ASHA for 50 ASHAs. (Rs.10 Lakhs) . 
C. OOC:   FY 2022-23 : Rs.2650.30  Lakhs , New activity: 1. Health Insurance coverage to ASHAs : The state has proposed the Health  insurance coverage to ASHAs for cashless treatment for 42524 ASHAs  @ Rs 1102.50 per ASHA per annum. (total Budget: 468.83 Lakhs) Continued activity: 2.  Insurance Premium  reimbursement cost : The State has proposed the Budget of Rs. 145.83 Lakhs for  Insurance premium reimbursement cost ASHAs for PM Social Security schemes @ Rs.342  ( PMJJBY  @ Rs.330 &amp;  PMSB Y  @ Rs.12 )  per ASHA . 3.ASHANIDHI Annual Maintaince cost :  Amount proposed for  ASHA NIDHI Portal annual maintaince cost.   (Lumsum cost Rs.8 Lakhs)      4. ASHA CUG SIMS Recharge :  The state has proposed the budget for  Monthly recharge of BSNL SIM @ Rs.100 per month for 39195 ASHAs . (Total Budget : 470.34 Lakhs). 5. ASHA Awards :  The state has proposed the Awards to ASHAs and ASHA Facilitator at Taluk and District level. (Rs.14.80 Lakhs)  6.  Supervison costs by ASHA Facilitators : The state has proposed the budget for Supervison cost to ASHA Facilitators @ Rs.6000 per month for 2000 ASHA Facilitators.(Rs.1440.00 Lakhs)   7.Procurement smart phones :  The state has proposed the Budget  for 1029 Smartphones @ Rs.10000 per phone. (Rs.102.90 Lakhs).    
D. IEC &amp; Printing :  FY 2022-23 :Rs.103.81 Lakhs .  New Activity: 1. Printing of ASHA Modules :  The state has proposed the budget for Printing of ASHA modules @ Rs.250 module for 41524 modules.
 E.  Planning &amp; M&amp;E :  FY 2022-23 Rs.121.56 Lakhs 1.  Mobility cost for ASHA resource center (Block community mobilzer) :  The state has proposed the budget for mobility cost to 176 BCMs @ Rs.3000 per month for 12 months. (Rs.63.36 Lakhs) 2. Mobility cost for ASHA Resource center (District community mobilzer) : The state has proposed the budget for mobility cost to  37 DCMs @Rs.5000 per month for 12 months. (Rs.22.20 Lakhs)   3. Monthly Review meeting of ASHA Facilitators with BCM at Block level meeting expenses:  The state has proposed the meeting expenses  ASHA Facilitators @ Rs.150  per ASHA Facilitator  per month  for 2000 ASHA Facilitators (Rs.36.00 Lakhs).                                                                                                                                                                                                                                               
FY 2023-24 : 
Continued activities:                                                                                                                                                                                  A. Capacity Building:  Rs.356.00 Lakhs                                                                                                                                                                                                                                                             Continued activities:                                                                                                                                                                                                                                                                  1. Supplementary Training for ASHAs :  The state has proposed the  budget  of Rs. 180.81 Lakhs   for one supplementary training through SATCOM, @ Rs.425.20  per ASHA for 42524                                                                                                                                                             2.Certification of ASHA by NIOS :  The state has proposed the  budget  of  Rs.142.83 Lakhs for Certification of ASHA by NIOS  @ Rs.4761   per ASHA for 3000 and also reduced the Physical quantities compare to previous year and training duration   3. Training of ASHA Facilitator: The state has proposed   budget of Rs. 28.10 Lakhs for Training of ASHA Facilitator @ Rs.1405 per ASHA Facilitator for  2000 ASHA Facilitators. Number of Refresher training days  has been reduced from 6 to 2 days.  4. Training of District Trainers:  The state has proposed the budget of Rs.4,26 Lakhs  for Training of District Trainers @ Rs. 14193 per DCM/BCM for 30 DCM/BCMs.                                                                                                                                                                                                                                                                                                                                                                          B. ASHA Incentives:   Rs.9416.80 Lakhs : Continued activity :  1. Routine &amp; Reccuring activities:       The state has proposed ASHA Incentive for Routine &amp; Recurring activities @ Rs.2000 per ASHA for 39195 ASHAs (Rs.9406.80 Lakhs)             2. Opt to Leave/Retirement incentive : The state has proposed Opt to leave /Retirement incentive @ Rs.20000 per ASHA for 50 ASHAs. (Rs.10 Lakhs)  
C. OOC:   FY 2023-24 : Rs.2958.06 Lakhs , New activity: 1. Health Insurance coverage to ASHAs : The state has proposed the Health  insurance coverage to ASHAs for cashless treatment for 42524 ASHAs  @ Rs 1102.50 per ASHA per annum. (total Budget: 468.83 Lakhs) Continued activity: 2.  Insurance Premium  reimbursement cost : The State has proposed the Insurance premium reimbursement cost ASHAs for PM Social Security schemes @ Rs.342  ( PMJJBY  @ Rs.330 &amp;  PMSB Y  @ Rs.12 )  per ASHA . 3.ASHANIDHI Annual Maintaince cost :  Amount proposed for  ASHA NIDHI Portal annual maintaince cost.   (Lumsum cost Rs.8 Lakhs)       4. Support provisions (ASHA Uniform)  The state has proposed the Two sets of uniform to ASHAs @Rs.400 per set for 39195  ASHAS. (Total Budget : Rs.313.56 Lakhs)  5. ASHA CUG SIMS Recharge :  The state has proposed the budget for  Monthly recharge of BSNL SIM @ Rs.100 per month for 39195 ASHAs . (Total Budget : 470.34 Lakhs). 6. ASHA Awards :  The state has proposed the Awards to ASHAs and ASHA Facilitator at Taluk and District level. (Rs.14.80 Lakhs)    7.  Supervison costs by ASHA Facilitators : The state has proposed the budget for Supervison cost to ASHA Facilitators @ Rs.6000 per month for 2000 ASHA Facilitators.(Rs.1440.00 Lakhs)   7.Procurement smart phones :  The state has proposed the Budget  for 971  Smartphones @ Rs.10000 per phone. (Rs.97.10 Lakhs),    
D. IEC &amp; Printing :  FY 2023-24 :Rs.58.79 Lakhs .  Continued activity : 1. Printing of ASHA Diary :  The state has proposed the budget for Printing of ASHA Diary @ Rs.150 per diary  for 39195 ASHAs. 
E.  Planning &amp; M&amp;E :  FY 2023-24 Rs.121.56 Lakhs 1.  Mobility cost for ASHA resource center (Block community mobilzer) :  The state has proposed the budget for mobility cost to 176 BCMs @ Rs.3000 per month for 12 months. (Rs.63.36 Lakhs) 2. Mobility cost for ASHA Resource center (District community mobilzer) : The state has proposed the budget for mobility cost to  37 DCMs @Rs.5000 per month for 12 months. (Rs.22.20 Lakhs)   3. Monthly Review meeting of ASHA Facilitators with BCM at Block level meeting expenses:  The state has proposed the meeting expenses  ASHA Facilitators @ Rs.150  per ASHA Facilitator  per month  for 2000 ASHA Facilitators (Rs.36.00 Lakhs)                                                                                                                                                        
Committed Budget :  A. Capacity building :  Rs.20.00 Lakhs :Certification of ASHAs by NIOS : Budget approved for FY 2021-22 for NIOS training is commited for FY 2022-23 in view of theory exams to be held in the month of April 2022. The budget will be spent by April 2022 Budget for NIOS training for FY 2022-23 will be proposed for new batch.
 B. OOC: 1. Support provision to ASHAs (Uniform) :  Rs.313.56 lakhs  In the FY 2021-22, Rs.313.56 Lakhs has approved for Procurement of ASHA Uniforms, The work order issued to KHDC,  Suppilies of uniofrm is in progress and Payment will made in April 2022, Hence the Budget Rs.313.56 Lakhs is committed for expenditure for FY 2022-23. 
  2.  Any other  Drugs &amp; Supplies (Please specify) (Smart Phones to ASHAs in 4 Blocks) :  Rs.100.00 Lakhs has been approved for procurement of Smart phones to ASHAs. Tender has been floated in GeM portal.  Hence the budget Rs.100.00 lakhs committed for expenditure in FY 2022-23,
 C. IEC&amp;Printing: Printing of ASHA Diary : Rs.68.59  Lakhs, ASHA Diary  Tender is in process and TAA Completed and the work order pending, State will not propose ASHA Diary for FY 2022-23.SIHFW-Continued Activity: Capacity building incl. training for the FY 2022-23:
1. It is planned to train the Asha in 15 Batches (30 per batch) Total Budget required Rs.26.92 Lakh  Ref: for proposing of 15% IOH, as per the letter no NIHFW/RCH-Fin/1-175/CTIs/SIHFW/2001-2002, Dated26.12.2002. IOH cost is calculated @ 15%. So as per letter IOH cost (Food and Resource person honororium has been Proposed as per NIOS certification budget Approval)
2.In this particular training for Asha Module 6  &amp; 7  there will be 4 rounds for 30 Asha accounting to 40 batches  training  across karnataka. Total Budget required @ Rs.144.78 Lakh  
HBYC New Activity: As per GoI guidelines, capacity building activities under HBYC components for stake holders (ANM, ASHA, AWW and ASHA mentors) (Food and Resource person honororium has been Proposed as per NIOS certification budget Approval)
Total budget required is Rs. 171.70 lakh for the FY 2022-23
SIHFW-Continued Activity: Capacity building incl. training for the FY 2023-24:
1. It is planned to train the Asha in 12 Batches (30 per batch) Total Budget required Rs.21.53  Lakh  Ref: for proposing of 15% IOH, as per the letter no NIHFW/RCH-Fin/1-175/CTIs/SIHFW/2001-2002, Dated26.12.2002. IOH cost is calculated @ 15%. So as per letter IOH cost (Food and Resource person honororium has been Proposed as per NIOS certification budget Approval)
2.In this particular training for Asha Module 6  &amp; 7  there will be 4 rounds for 30 Asha accounting to 40 batches  training  across karnataka. Total Budget required @ Rs.144.78 Lakh  
HBYC New Activity: As per GoI guidelines, capacity building activities under HBYC components for stake holders (ANM, ASHA, AWW and ASHA mentors) (Food and Resource person honororium has been Proposed as per NIOS certification budget Approval)
Total budget required is Rs. 166.31 lakh  for the FY 2023-24
Grand total budget required SIHFW 2022-23+SIHFW 2023-24 is Rs. 338.01 lakh.</t>
  </si>
  <si>
    <t>EMRI-108-
Continued Activity :Justification -As per WHO and NHM norms, there should be one BLS Ambulance for a population of one-lakh, and one ALS Ambulance for every five-lakh population; in addition, if an ambulance is dispatching 4 or more emergency cases per day, and if an ambulance is covering more than 120 Kms a day, additional ambulances need to be provided for such locations, there is a need to increase the current fleet size of 108-Service from 709 to 750 ambulances .   
Fy- 2022-23:Operating Cost for 132 ALS Ambulance at Rs 1.00 Lakhs  per month per Ambulances for  12 months   Rs. 1584.00 Lakhs  is proposed  .All this ambulances are branded as National Ambulance Services
FY-2023-24: Operating Cost for 132 ALS Ambulance at Rs 1.00 Lakhs  per month per Ambulances for  12 months   Rs. 1584.00 Lakhs  is proposed  .All this ambulances are branded as National Ambulance Services</t>
  </si>
  <si>
    <t>EMRI-108-
Continued Activity:Justification: As per WHO and NHM norms, there should be one BLS Ambulance for a population of one-lakh, and one ALS Ambulance for every five-lakh population; in addition, if an ambulance is dispatching 4 or more emergency cases per day, and if an ambulance is covering more than 120 Kms a day, additional ambulances need to be provided for such locations, there is a need to increase the current fleet size of 108-Service from 709 to 750 ambulances  
FY-2022-23
Operating Cost for 618 BLS  Ambulance at Rs 0.60 Lakhs  per month per Ambulances for  12 months   Rs. 4449.60  Lakhs  is proposed  .All this ambulances are branded as National Ambulance Services
FY- 2023-24: 
Operating Cost for 618 BLS  Ambulance at Rs 0.60 Lakhs  per month per Ambulances for  12 months   Rs. 4449.60  Lakhs  is proposed  .All this ambulances are branded as National Ambulance Services</t>
  </si>
  <si>
    <r>
      <t>PMNDP:
Continued activity: 
FY 2022-23:
1. OOC</t>
    </r>
    <r>
      <rPr>
        <sz val="11"/>
        <color rgb="FF000000"/>
        <rFont val="Calibri Light"/>
        <family val="2"/>
      </rPr>
      <t xml:space="preserve">- </t>
    </r>
    <r>
      <rPr>
        <b/>
        <sz val="11"/>
        <color rgb="FF000000"/>
        <rFont val="Calibri Light"/>
        <family val="2"/>
      </rPr>
      <t xml:space="preserve">Rs.6000.00 lakhs. </t>
    </r>
    <r>
      <rPr>
        <sz val="11"/>
        <color rgb="FF000000"/>
        <rFont val="Calibri Light"/>
        <family val="2"/>
      </rPr>
      <t xml:space="preserve">Total Cycles  for BPL patients proposed is 521739 x Rs.1150/- per cycle under PPP mode  for FY 2022-23 operational under 171 facilities the total cycles have been arrived at after analysis of previous one year data. 64 additional dialysis centres at new taluk hospitals are proposed to be established in 2022-23 = Total 235 Dilaysis centres. Total Amount proposed 6000 Lakhs.
</t>
    </r>
    <r>
      <rPr>
        <b/>
        <sz val="11"/>
        <color rgb="FF000000"/>
        <rFont val="Calibri Light"/>
        <family val="2"/>
      </rPr>
      <t>FY 2023-24</t>
    </r>
    <r>
      <rPr>
        <sz val="11"/>
        <color rgb="FF000000"/>
        <rFont val="Calibri Light"/>
        <family val="2"/>
      </rPr>
      <t xml:space="preserve"> :
1.  </t>
    </r>
    <r>
      <rPr>
        <b/>
        <sz val="11"/>
        <color rgb="FF000000"/>
        <rFont val="Calibri Light"/>
        <family val="2"/>
      </rPr>
      <t xml:space="preserve">OOC- Rs. 6600.00 lakhs. </t>
    </r>
    <r>
      <rPr>
        <sz val="11"/>
        <color rgb="FF000000"/>
        <rFont val="Calibri Light"/>
        <family val="2"/>
      </rPr>
      <t xml:space="preserve">Total Cycles  for BPL patients is proposed for 573913 x Rs.1150/- per cycle under PPP mode  for FY 2023-24 operational under 171 facilities + 64 new taluk hospitals the total cycles have been arrived at after analysis of previous one year data.Total Amount proposed 6600 Lakhs.. 
</t>
    </r>
    <r>
      <rPr>
        <b/>
        <sz val="11"/>
        <color rgb="FFFF0000"/>
        <rFont val="Calibri Light"/>
        <family val="2"/>
      </rPr>
      <t xml:space="preserve">
Committed budget of continued activity: Total amount approved during ROP 2021-22,  Rs. 4554 lakhs &amp; Budget of Rs.1731.05 lakhs is committed for payment of pending bills of Dialysis service provider</t>
    </r>
  </si>
  <si>
    <r>
      <t xml:space="preserve">MMU:
Continued Activity:Justification -In karnataka State, 62 Mobile Medical Units were implemented from 2016-2021. The Service Providers were selected through a tender on a completely Out Sourced Model, NHM for the initial two years appoved the budget of Rs. 3.18 Lakh / MMU / Month for completely out sourced Model.
 However, from the 3rd year, NHM is approving  it under OpEx Model @ Rs. 2.05 Lakh / MMU / Month. 
As the terms of MMU Contract for all 62 (Approved 64) MMUs have expired, and the state feels that there is a need to continue MMUs for quite some time, it has proposed from approval of 50 MMUs, under NHM for the next two years PIP, each MMU / month opertional and Maintenance cost estimated is Rs. 3.76 lakh per MMU Per Month. 
2022-23:
As per NPCC Meeting and NHSRC Comments it is Proposed 50 MMUs at Rs.1.55 Lakhs /per month/per MMU  total Amount Rs:930.00 Lakhs 
 2023-24:
As per NPCC Meeting and NHSRC Comments it is Proposed 50 MMUs at Rs.1.55 Lakhs /per month/per MMU  total Amount Rs:930.00 Lakhs 
</t>
    </r>
    <r>
      <rPr>
        <b/>
        <sz val="11"/>
        <color rgb="FFFF0000"/>
        <rFont val="Calibri Light"/>
        <family val="2"/>
      </rPr>
      <t xml:space="preserve">Committed Amount:During 2021-22, Rs.1574.40 Lakhs Amount was approved for  64 Mobile Medical Units at Rs.2.05 Lakhs per Month Per MMU.   Approval of Continuation of Mobile Medical Units for the FY 2021-22 is in process the Amount of Rs 746.60 Lakhs is Committed for FY 2022-23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</si>
</sst>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 #,##0.00_ ;_ * \-#,##0.00_ ;_ * &quot;-&quot;??_ ;_ @_ "/>
  </numFmts>
  <fonts count="30" x14ac:knownFonts="1">
    <font>
      <sz val="10"/>
      <color rgb="FF000000"/>
      <name val="Arial"/>
    </font>
    <font>
      <b/>
      <sz val="11"/>
      <color rgb="FF000000"/>
      <name val="Calibri"/>
      <family val="2"/>
    </font>
    <font>
      <b/>
      <sz val="11"/>
      <color rgb="FF305496"/>
      <name val="Calibri"/>
      <family val="2"/>
    </font>
    <font>
      <b/>
      <sz val="11"/>
      <color rgb="FF2F5496"/>
      <name val="Calibri"/>
      <family val="2"/>
    </font>
    <font>
      <sz val="11"/>
      <name val="Calibri"/>
      <family val="2"/>
    </font>
    <font>
      <sz val="11"/>
      <color rgb="FF000000"/>
      <name val="Calibri"/>
      <family val="2"/>
    </font>
    <font>
      <sz val="11"/>
      <color theme="1"/>
      <name val="Calibri"/>
      <family val="2"/>
    </font>
    <font>
      <b/>
      <sz val="11"/>
      <color theme="1"/>
      <name val="Calibri"/>
      <family val="2"/>
    </font>
    <font>
      <sz val="10"/>
      <color theme="1"/>
      <name val="Verdana"/>
      <family val="2"/>
    </font>
    <font>
      <sz val="10"/>
      <color theme="1"/>
      <name val="Verdana"/>
      <family val="2"/>
    </font>
    <font>
      <b/>
      <sz val="14"/>
      <color rgb="FF000000"/>
      <name val="Calibri"/>
      <family val="2"/>
    </font>
    <font>
      <sz val="10"/>
      <color rgb="FF000000"/>
      <name val="Arial"/>
      <family val="2"/>
    </font>
    <font>
      <b/>
      <sz val="10"/>
      <name val="Arial"/>
      <family val="2"/>
    </font>
    <font>
      <b/>
      <sz val="10"/>
      <color rgb="FF000000"/>
      <name val="Arial"/>
      <family val="2"/>
    </font>
    <font>
      <b/>
      <sz val="12"/>
      <color rgb="FF000000"/>
      <name val="Calibri"/>
      <family val="2"/>
    </font>
    <font>
      <b/>
      <sz val="11"/>
      <color rgb="FF000000"/>
      <name val="Calibri Light"/>
      <family val="2"/>
    </font>
    <font>
      <b/>
      <sz val="11"/>
      <color rgb="FFFF0000"/>
      <name val="Calibri Light"/>
      <family val="2"/>
    </font>
    <font>
      <sz val="11"/>
      <color rgb="FF000000"/>
      <name val="Calibri Light"/>
      <family val="2"/>
    </font>
    <font>
      <b/>
      <u/>
      <sz val="11"/>
      <color rgb="FFFF0000"/>
      <name val="Calibri Light"/>
      <family val="2"/>
    </font>
    <font>
      <sz val="11"/>
      <color rgb="FFFF0000"/>
      <name val="Calibri Light"/>
      <family val="2"/>
    </font>
    <font>
      <b/>
      <sz val="11"/>
      <color indexed="8"/>
      <name val="Calibri Light"/>
      <family val="2"/>
    </font>
    <font>
      <sz val="11"/>
      <color indexed="8"/>
      <name val="Calibri Light"/>
      <family val="2"/>
    </font>
    <font>
      <b/>
      <sz val="11"/>
      <color theme="1"/>
      <name val="Calibri Light"/>
      <family val="2"/>
    </font>
    <font>
      <b/>
      <u/>
      <sz val="11"/>
      <color rgb="FF000000"/>
      <name val="Calibri Light"/>
      <family val="2"/>
    </font>
    <font>
      <sz val="11"/>
      <color theme="1"/>
      <name val="Calibri Light"/>
      <family val="2"/>
    </font>
    <font>
      <b/>
      <u val="double"/>
      <sz val="11"/>
      <color rgb="FF000000"/>
      <name val="Calibri Light"/>
      <family val="2"/>
    </font>
    <font>
      <b/>
      <u val="double"/>
      <sz val="11"/>
      <color rgb="FFFF0000"/>
      <name val="Calibri Light"/>
      <family val="2"/>
    </font>
    <font>
      <u val="double"/>
      <sz val="11"/>
      <color rgb="FFFF0000"/>
      <name val="Calibri Light"/>
      <family val="2"/>
    </font>
    <font>
      <b/>
      <sz val="11"/>
      <color rgb="FF2F5496"/>
      <name val="Calibri Light"/>
      <family val="2"/>
    </font>
    <font>
      <b/>
      <sz val="11"/>
      <color rgb="FF305496"/>
      <name val="Calibri Light"/>
      <family val="2"/>
    </font>
  </fonts>
  <fills count="18">
    <fill>
      <patternFill patternType="none"/>
    </fill>
    <fill>
      <patternFill patternType="gray125"/>
    </fill>
    <fill>
      <patternFill patternType="solid">
        <fgColor rgb="FFB4C6E7"/>
        <bgColor rgb="FFB4C6E7"/>
      </patternFill>
    </fill>
    <fill>
      <patternFill patternType="solid">
        <fgColor rgb="FFFFFFFF"/>
        <bgColor rgb="FFFFFFFF"/>
      </patternFill>
    </fill>
    <fill>
      <patternFill patternType="solid">
        <fgColor theme="0"/>
        <bgColor indexed="64"/>
      </patternFill>
    </fill>
    <fill>
      <patternFill patternType="solid">
        <fgColor theme="0"/>
        <bgColor rgb="FFD6DCE4"/>
      </patternFill>
    </fill>
    <fill>
      <patternFill patternType="solid">
        <fgColor theme="0"/>
        <bgColor rgb="FF93C47D"/>
      </patternFill>
    </fill>
    <fill>
      <patternFill patternType="solid">
        <fgColor theme="0"/>
        <bgColor rgb="FFFFFF00"/>
      </patternFill>
    </fill>
    <fill>
      <patternFill patternType="solid">
        <fgColor theme="1"/>
        <bgColor indexed="64"/>
      </patternFill>
    </fill>
    <fill>
      <patternFill patternType="solid">
        <fgColor theme="4" tint="0.39997558519241921"/>
        <bgColor rgb="FFB4C6E7"/>
      </patternFill>
    </fill>
    <fill>
      <patternFill patternType="solid">
        <fgColor theme="4" tint="0.39997558519241921"/>
        <bgColor indexed="64"/>
      </patternFill>
    </fill>
    <fill>
      <patternFill patternType="solid">
        <fgColor theme="6" tint="0.59999389629810485"/>
        <bgColor indexed="64"/>
      </patternFill>
    </fill>
    <fill>
      <patternFill patternType="solid">
        <fgColor theme="6" tint="0.59999389629810485"/>
        <bgColor rgb="FFFFFF00"/>
      </patternFill>
    </fill>
    <fill>
      <patternFill patternType="solid">
        <fgColor theme="6" tint="0.39997558519241921"/>
        <bgColor indexed="64"/>
      </patternFill>
    </fill>
    <fill>
      <patternFill patternType="solid">
        <fgColor theme="7" tint="0.79998168889431442"/>
        <bgColor rgb="FFB4C6E7"/>
      </patternFill>
    </fill>
    <fill>
      <patternFill patternType="solid">
        <fgColor theme="4" tint="0.79998168889431442"/>
        <bgColor indexed="64"/>
      </patternFill>
    </fill>
    <fill>
      <patternFill patternType="solid">
        <fgColor rgb="FFFFFF00"/>
        <bgColor indexed="64"/>
      </patternFill>
    </fill>
    <fill>
      <patternFill patternType="solid">
        <fgColor rgb="FFFFFF00"/>
        <bgColor rgb="FFFFFF00"/>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43" fontId="11" fillId="0" borderId="0" applyFont="0" applyFill="0" applyBorder="0" applyAlignment="0" applyProtection="0"/>
  </cellStyleXfs>
  <cellXfs count="140">
    <xf numFmtId="0" fontId="0" fillId="0" borderId="0" xfId="0" applyFont="1" applyAlignment="1"/>
    <xf numFmtId="0" fontId="0" fillId="0" borderId="1" xfId="0" applyFont="1" applyBorder="1" applyAlignment="1"/>
    <xf numFmtId="0" fontId="8" fillId="0" borderId="1" xfId="0" applyFont="1" applyBorder="1" applyAlignment="1">
      <alignment vertical="center" wrapText="1"/>
    </xf>
    <xf numFmtId="0" fontId="9" fillId="0" borderId="1" xfId="0" applyFont="1" applyBorder="1" applyAlignment="1">
      <alignment vertical="center" wrapText="1"/>
    </xf>
    <xf numFmtId="0" fontId="5" fillId="0" borderId="0" xfId="0" applyFont="1" applyAlignment="1">
      <alignment vertical="center" wrapText="1"/>
    </xf>
    <xf numFmtId="0" fontId="3" fillId="4" borderId="1" xfId="0" applyFont="1" applyFill="1" applyBorder="1" applyAlignment="1">
      <alignment horizontal="center" vertical="center" wrapText="1"/>
    </xf>
    <xf numFmtId="0" fontId="3" fillId="0" borderId="1" xfId="0" applyFont="1" applyBorder="1" applyAlignment="1">
      <alignment vertical="center" wrapText="1"/>
    </xf>
    <xf numFmtId="0" fontId="1" fillId="0" borderId="1" xfId="0" applyFont="1" applyBorder="1" applyAlignment="1">
      <alignment vertical="center" wrapText="1"/>
    </xf>
    <xf numFmtId="0" fontId="3" fillId="5" borderId="1" xfId="0" applyFont="1" applyFill="1" applyBorder="1" applyAlignment="1">
      <alignment vertical="center" wrapText="1"/>
    </xf>
    <xf numFmtId="0" fontId="3" fillId="0" borderId="1" xfId="0" applyFont="1" applyFill="1" applyBorder="1" applyAlignment="1">
      <alignment vertical="center" wrapText="1"/>
    </xf>
    <xf numFmtId="0" fontId="3" fillId="4" borderId="1" xfId="0" applyFont="1" applyFill="1" applyBorder="1" applyAlignment="1">
      <alignment vertical="center" wrapText="1"/>
    </xf>
    <xf numFmtId="0" fontId="3" fillId="7" borderId="1" xfId="0" applyFont="1" applyFill="1" applyBorder="1" applyAlignment="1">
      <alignment vertical="center" wrapText="1"/>
    </xf>
    <xf numFmtId="0" fontId="2" fillId="0" borderId="1" xfId="0" applyFont="1" applyBorder="1" applyAlignment="1">
      <alignment vertical="center" wrapText="1"/>
    </xf>
    <xf numFmtId="0" fontId="5" fillId="0" borderId="0" xfId="0" applyFont="1" applyAlignment="1">
      <alignment horizontal="center" vertical="center" wrapText="1"/>
    </xf>
    <xf numFmtId="0" fontId="3" fillId="0" borderId="1" xfId="0" applyFont="1" applyBorder="1" applyAlignment="1">
      <alignment horizontal="center" vertical="center" wrapText="1"/>
    </xf>
    <xf numFmtId="0" fontId="3" fillId="6" borderId="1" xfId="0" applyFont="1" applyFill="1" applyBorder="1" applyAlignment="1">
      <alignment vertical="center" wrapText="1"/>
    </xf>
    <xf numFmtId="0" fontId="1" fillId="0" borderId="1" xfId="0" applyFont="1" applyFill="1" applyBorder="1" applyAlignment="1">
      <alignment vertical="center" wrapText="1"/>
    </xf>
    <xf numFmtId="0" fontId="6" fillId="0" borderId="1" xfId="0" applyFont="1" applyBorder="1" applyAlignment="1">
      <alignment vertical="center" wrapText="1"/>
    </xf>
    <xf numFmtId="0" fontId="1" fillId="9" borderId="1" xfId="0" applyFont="1" applyFill="1" applyBorder="1" applyAlignment="1">
      <alignment horizontal="center" wrapText="1"/>
    </xf>
    <xf numFmtId="0" fontId="1" fillId="9" borderId="1" xfId="0" applyFont="1" applyFill="1" applyBorder="1" applyAlignment="1">
      <alignment horizontal="center"/>
    </xf>
    <xf numFmtId="0" fontId="1" fillId="11" borderId="1" xfId="0" applyFont="1" applyFill="1" applyBorder="1" applyAlignment="1">
      <alignment horizontal="center" vertical="center" wrapText="1"/>
    </xf>
    <xf numFmtId="0" fontId="3" fillId="12" borderId="1" xfId="0" applyFont="1" applyFill="1" applyBorder="1" applyAlignment="1">
      <alignment horizontal="center" vertical="center" wrapText="1"/>
    </xf>
    <xf numFmtId="0" fontId="5" fillId="13" borderId="1" xfId="0" applyFont="1" applyFill="1" applyBorder="1" applyAlignment="1">
      <alignment horizontal="center" vertical="center" wrapText="1"/>
    </xf>
    <xf numFmtId="0" fontId="10" fillId="0" borderId="8" xfId="0" applyFont="1" applyBorder="1" applyAlignment="1">
      <alignment vertical="center" wrapText="1"/>
    </xf>
    <xf numFmtId="0" fontId="1" fillId="0" borderId="0" xfId="0" applyFont="1" applyAlignment="1">
      <alignment horizontal="center" vertical="center" wrapText="1"/>
    </xf>
    <xf numFmtId="0" fontId="8" fillId="0" borderId="5" xfId="0" applyFont="1" applyBorder="1" applyAlignment="1">
      <alignment vertical="center" wrapText="1"/>
    </xf>
    <xf numFmtId="0" fontId="8" fillId="0" borderId="5" xfId="0" applyFont="1" applyFill="1" applyBorder="1" applyAlignment="1">
      <alignment vertical="center" wrapText="1"/>
    </xf>
    <xf numFmtId="0" fontId="8" fillId="0" borderId="6" xfId="0" applyFont="1" applyFill="1" applyBorder="1" applyAlignment="1">
      <alignment vertical="center" wrapText="1"/>
    </xf>
    <xf numFmtId="0" fontId="5" fillId="0" borderId="0" xfId="0" applyFont="1" applyAlignment="1">
      <alignment wrapText="1"/>
    </xf>
    <xf numFmtId="0" fontId="5" fillId="0" borderId="0" xfId="0" applyFont="1" applyAlignment="1"/>
    <xf numFmtId="0" fontId="5" fillId="0" borderId="1" xfId="0" applyFont="1" applyBorder="1" applyAlignment="1">
      <alignment vertical="center" wrapText="1"/>
    </xf>
    <xf numFmtId="43" fontId="5" fillId="0" borderId="1" xfId="1" applyFont="1" applyBorder="1" applyAlignment="1">
      <alignment vertical="center"/>
    </xf>
    <xf numFmtId="0" fontId="5" fillId="0" borderId="0" xfId="0" applyFont="1" applyAlignment="1">
      <alignment vertical="center"/>
    </xf>
    <xf numFmtId="0" fontId="0" fillId="0" borderId="1" xfId="0" applyBorder="1" applyAlignment="1">
      <alignment horizontal="center" vertical="center"/>
    </xf>
    <xf numFmtId="0" fontId="0" fillId="0" borderId="1" xfId="0" applyBorder="1" applyAlignment="1">
      <alignment vertical="center" wrapText="1"/>
    </xf>
    <xf numFmtId="0" fontId="0" fillId="0" borderId="1" xfId="0" applyBorder="1" applyAlignment="1" applyProtection="1">
      <alignment vertical="center" wrapText="1"/>
      <protection locked="0"/>
    </xf>
    <xf numFmtId="0" fontId="0" fillId="0" borderId="0" xfId="0" applyAlignment="1">
      <alignment horizontal="center" vertical="center"/>
    </xf>
    <xf numFmtId="0" fontId="0" fillId="0" borderId="0" xfId="0" applyAlignment="1">
      <alignment vertical="center" wrapText="1"/>
    </xf>
    <xf numFmtId="0" fontId="0" fillId="0" borderId="0" xfId="0" applyFont="1" applyAlignment="1">
      <alignment horizontal="center" vertical="center" wrapText="1"/>
    </xf>
    <xf numFmtId="0" fontId="0" fillId="0" borderId="0" xfId="0" applyFont="1" applyAlignment="1">
      <alignment vertical="center"/>
    </xf>
    <xf numFmtId="0" fontId="0" fillId="0" borderId="1" xfId="0" applyFont="1" applyBorder="1" applyAlignment="1">
      <alignment horizontal="center" vertical="center" wrapText="1"/>
    </xf>
    <xf numFmtId="0" fontId="0" fillId="0" borderId="1" xfId="0" applyFont="1" applyBorder="1" applyAlignment="1">
      <alignment vertical="center"/>
    </xf>
    <xf numFmtId="0" fontId="0" fillId="15" borderId="1" xfId="0" applyFont="1" applyFill="1" applyBorder="1" applyAlignment="1">
      <alignment horizontal="center" vertical="center" wrapText="1"/>
    </xf>
    <xf numFmtId="0" fontId="7" fillId="0" borderId="1" xfId="0" applyFont="1" applyFill="1" applyBorder="1" applyAlignment="1">
      <alignment vertical="center" wrapText="1"/>
    </xf>
    <xf numFmtId="0" fontId="6" fillId="0" borderId="0" xfId="0" applyFont="1" applyFill="1" applyAlignment="1">
      <alignment vertical="center" wrapText="1"/>
    </xf>
    <xf numFmtId="0" fontId="0" fillId="0" borderId="0" xfId="0" applyFont="1" applyAlignment="1">
      <alignment horizontal="center"/>
    </xf>
    <xf numFmtId="0" fontId="13" fillId="10" borderId="1" xfId="0" applyFont="1" applyFill="1" applyBorder="1" applyAlignment="1"/>
    <xf numFmtId="0" fontId="0" fillId="0" borderId="1" xfId="0" applyFont="1" applyBorder="1" applyAlignment="1">
      <alignment horizontal="center"/>
    </xf>
    <xf numFmtId="0" fontId="1" fillId="2" borderId="1" xfId="0" applyFont="1" applyFill="1" applyBorder="1" applyAlignment="1">
      <alignment horizontal="center" vertical="center" wrapText="1"/>
    </xf>
    <xf numFmtId="0" fontId="1" fillId="14" borderId="1" xfId="0" applyFont="1" applyFill="1" applyBorder="1" applyAlignment="1">
      <alignment horizontal="center" vertical="center" wrapText="1"/>
    </xf>
    <xf numFmtId="0" fontId="5" fillId="0" borderId="1" xfId="0" applyFont="1" applyBorder="1" applyAlignment="1">
      <alignment vertical="center"/>
    </xf>
    <xf numFmtId="0" fontId="5" fillId="0" borderId="1" xfId="0" applyFont="1" applyBorder="1" applyAlignment="1"/>
    <xf numFmtId="0" fontId="3" fillId="16" borderId="1" xfId="0" applyFont="1" applyFill="1" applyBorder="1" applyAlignment="1">
      <alignment horizontal="center" vertical="center" wrapText="1"/>
    </xf>
    <xf numFmtId="0" fontId="3" fillId="17" borderId="1" xfId="0" applyFont="1" applyFill="1" applyBorder="1" applyAlignment="1">
      <alignment vertical="center" wrapText="1"/>
    </xf>
    <xf numFmtId="0" fontId="3" fillId="16" borderId="1" xfId="0" applyFont="1" applyFill="1" applyBorder="1" applyAlignment="1">
      <alignment vertical="center" wrapText="1"/>
    </xf>
    <xf numFmtId="0" fontId="15" fillId="0" borderId="1" xfId="0" applyFont="1" applyBorder="1" applyAlignment="1">
      <alignment vertical="center" wrapText="1"/>
    </xf>
    <xf numFmtId="0" fontId="15" fillId="3" borderId="1" xfId="0" applyFont="1" applyFill="1" applyBorder="1" applyAlignment="1">
      <alignment vertical="center" wrapText="1"/>
    </xf>
    <xf numFmtId="0" fontId="15" fillId="0" borderId="1" xfId="0" applyFont="1" applyFill="1" applyBorder="1" applyAlignment="1">
      <alignment vertical="center" wrapText="1"/>
    </xf>
    <xf numFmtId="0" fontId="15" fillId="11" borderId="1" xfId="0" applyFont="1" applyFill="1" applyBorder="1" applyAlignment="1">
      <alignment horizontal="center" vertical="center" wrapText="1"/>
    </xf>
    <xf numFmtId="0" fontId="20" fillId="0" borderId="1" xfId="0" applyFont="1" applyBorder="1" applyAlignment="1">
      <alignment vertical="center" wrapText="1"/>
    </xf>
    <xf numFmtId="0" fontId="22" fillId="0" borderId="1" xfId="0" applyFont="1" applyFill="1" applyBorder="1" applyAlignment="1">
      <alignment vertical="center" wrapText="1"/>
    </xf>
    <xf numFmtId="0" fontId="17" fillId="0" borderId="1" xfId="0" applyFont="1" applyBorder="1" applyAlignment="1">
      <alignment vertical="center" wrapText="1"/>
    </xf>
    <xf numFmtId="0" fontId="22" fillId="11" borderId="1" xfId="0" applyFont="1" applyFill="1" applyBorder="1" applyAlignment="1">
      <alignment horizontal="center" vertical="center" wrapText="1"/>
    </xf>
    <xf numFmtId="0" fontId="24" fillId="0" borderId="1" xfId="0" applyFont="1" applyBorder="1" applyAlignment="1">
      <alignment vertical="center" wrapText="1"/>
    </xf>
    <xf numFmtId="2" fontId="1" fillId="0" borderId="1" xfId="0" applyNumberFormat="1" applyFont="1" applyBorder="1" applyAlignment="1">
      <alignment horizontal="right" vertical="center" wrapText="1"/>
    </xf>
    <xf numFmtId="0" fontId="1"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3" fillId="7" borderId="1" xfId="0" applyFont="1" applyFill="1" applyBorder="1" applyAlignment="1">
      <alignment horizontal="center" vertical="center" wrapText="1"/>
    </xf>
    <xf numFmtId="0" fontId="12" fillId="15" borderId="1" xfId="0" applyFont="1" applyFill="1" applyBorder="1" applyAlignment="1">
      <alignment horizontal="center" vertical="center" wrapText="1"/>
    </xf>
    <xf numFmtId="0" fontId="12" fillId="15" borderId="1" xfId="0" applyFont="1" applyFill="1" applyBorder="1" applyAlignment="1">
      <alignment horizontal="center" vertical="center"/>
    </xf>
    <xf numFmtId="0" fontId="13" fillId="15" borderId="1" xfId="0" applyFont="1" applyFill="1" applyBorder="1" applyAlignment="1">
      <alignment horizontal="center" vertical="center"/>
    </xf>
    <xf numFmtId="0" fontId="13" fillId="15" borderId="1" xfId="0" applyFont="1" applyFill="1" applyBorder="1" applyAlignment="1">
      <alignment horizontal="center" vertical="center" wrapText="1"/>
    </xf>
    <xf numFmtId="0" fontId="13" fillId="0" borderId="8" xfId="0" applyFont="1" applyBorder="1" applyAlignment="1">
      <alignment horizontal="center" vertical="center"/>
    </xf>
    <xf numFmtId="0" fontId="14" fillId="0" borderId="0" xfId="0" applyFont="1" applyAlignment="1">
      <alignment horizontal="center" wrapText="1"/>
    </xf>
    <xf numFmtId="0" fontId="1" fillId="14"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8" xfId="0" applyFont="1" applyBorder="1" applyAlignment="1">
      <alignment horizontal="right"/>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4" fillId="0" borderId="1" xfId="0" applyFont="1" applyBorder="1" applyAlignment="1">
      <alignment vertical="center" wrapText="1"/>
    </xf>
    <xf numFmtId="0" fontId="2" fillId="0" borderId="2" xfId="0" applyFont="1" applyBorder="1" applyAlignment="1">
      <alignment horizontal="center" vertical="center" textRotation="90" wrapText="1"/>
    </xf>
    <xf numFmtId="0" fontId="2" fillId="0" borderId="4" xfId="0" applyFont="1" applyBorder="1" applyAlignment="1">
      <alignment horizontal="center" vertical="center" textRotation="90" wrapText="1"/>
    </xf>
    <xf numFmtId="0" fontId="2" fillId="0" borderId="3" xfId="0" applyFont="1" applyBorder="1" applyAlignment="1">
      <alignment horizontal="center" vertical="center" textRotation="90" wrapText="1"/>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7" borderId="1"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 xfId="0" applyFont="1" applyBorder="1" applyAlignment="1">
      <alignment horizontal="center" vertical="center" wrapText="1"/>
    </xf>
    <xf numFmtId="0" fontId="1" fillId="2" borderId="7" xfId="0" applyFont="1" applyFill="1" applyBorder="1" applyAlignment="1">
      <alignment horizontal="center" vertical="center" wrapText="1"/>
    </xf>
    <xf numFmtId="0" fontId="2" fillId="11" borderId="5" xfId="0" applyFont="1" applyFill="1" applyBorder="1" applyAlignment="1">
      <alignment horizontal="center" vertical="center" wrapText="1"/>
    </xf>
    <xf numFmtId="0" fontId="2" fillId="11" borderId="6" xfId="0" applyFont="1" applyFill="1" applyBorder="1" applyAlignment="1">
      <alignment horizontal="center" vertical="center" wrapText="1"/>
    </xf>
    <xf numFmtId="0" fontId="2" fillId="11" borderId="7"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13" borderId="5" xfId="0" applyFont="1" applyFill="1" applyBorder="1" applyAlignment="1">
      <alignment horizontal="center" vertical="center" wrapText="1"/>
    </xf>
    <xf numFmtId="0" fontId="2" fillId="13" borderId="6" xfId="0" applyFont="1" applyFill="1" applyBorder="1" applyAlignment="1">
      <alignment horizontal="center" vertical="center" wrapText="1"/>
    </xf>
    <xf numFmtId="0" fontId="2" fillId="13" borderId="7" xfId="0" applyFont="1" applyFill="1" applyBorder="1" applyAlignment="1">
      <alignment horizontal="center" vertical="center" wrapText="1"/>
    </xf>
    <xf numFmtId="0" fontId="10" fillId="0" borderId="0" xfId="0" applyFont="1" applyBorder="1" applyAlignment="1">
      <alignment horizontal="center" vertical="center" wrapText="1"/>
    </xf>
    <xf numFmtId="0" fontId="10" fillId="0" borderId="8" xfId="0" applyFont="1" applyBorder="1" applyAlignment="1">
      <alignment horizontal="right" vertical="center" wrapText="1"/>
    </xf>
    <xf numFmtId="0" fontId="2" fillId="11" borderId="1" xfId="0" applyFont="1" applyFill="1" applyBorder="1" applyAlignment="1">
      <alignment horizontal="center" vertical="center" wrapText="1"/>
    </xf>
    <xf numFmtId="0" fontId="2" fillId="0" borderId="1" xfId="0" applyFont="1" applyBorder="1" applyAlignment="1">
      <alignment horizontal="center" vertical="center" textRotation="90" wrapText="1"/>
    </xf>
    <xf numFmtId="0" fontId="0" fillId="0" borderId="1" xfId="0" applyFont="1" applyBorder="1" applyAlignment="1">
      <alignment horizontal="center" vertical="center"/>
    </xf>
    <xf numFmtId="0" fontId="13" fillId="0" borderId="5" xfId="0" applyFont="1" applyBorder="1" applyAlignment="1">
      <alignment horizontal="center" vertical="center"/>
    </xf>
    <xf numFmtId="0" fontId="13" fillId="0" borderId="6" xfId="0" applyFont="1" applyBorder="1" applyAlignment="1">
      <alignment horizontal="center" vertical="center"/>
    </xf>
    <xf numFmtId="0" fontId="0" fillId="0" borderId="2" xfId="0" applyFont="1" applyBorder="1" applyAlignment="1">
      <alignment horizontal="center" vertical="center"/>
    </xf>
    <xf numFmtId="0" fontId="0" fillId="0" borderId="4" xfId="0" applyFont="1" applyBorder="1" applyAlignment="1">
      <alignment horizontal="center" vertical="center"/>
    </xf>
    <xf numFmtId="0" fontId="0" fillId="0" borderId="3" xfId="0" applyFont="1" applyBorder="1" applyAlignment="1">
      <alignment horizontal="center" vertical="center"/>
    </xf>
    <xf numFmtId="0" fontId="13" fillId="0" borderId="8" xfId="0" applyFont="1" applyBorder="1" applyAlignment="1">
      <alignment horizontal="center"/>
    </xf>
    <xf numFmtId="0" fontId="11" fillId="0" borderId="1" xfId="0" applyFont="1" applyBorder="1" applyAlignment="1">
      <alignment vertical="center"/>
    </xf>
    <xf numFmtId="2" fontId="11" fillId="0" borderId="1" xfId="0" applyNumberFormat="1" applyFont="1" applyBorder="1" applyAlignment="1">
      <alignment vertical="center"/>
    </xf>
    <xf numFmtId="0" fontId="1" fillId="0" borderId="0" xfId="0" applyFont="1" applyAlignment="1">
      <alignment vertical="center" wrapText="1"/>
    </xf>
    <xf numFmtId="2" fontId="1" fillId="0" borderId="1" xfId="0" applyNumberFormat="1" applyFont="1" applyFill="1" applyBorder="1" applyAlignment="1">
      <alignment horizontal="right" vertical="center" wrapText="1"/>
    </xf>
    <xf numFmtId="2" fontId="7" fillId="11" borderId="1" xfId="0" applyNumberFormat="1" applyFont="1" applyFill="1" applyBorder="1" applyAlignment="1">
      <alignment horizontal="right" vertical="center" wrapText="1"/>
    </xf>
    <xf numFmtId="2" fontId="1" fillId="13" borderId="1" xfId="0" applyNumberFormat="1" applyFont="1" applyFill="1" applyBorder="1" applyAlignment="1">
      <alignment horizontal="right" vertical="center" wrapText="1"/>
    </xf>
    <xf numFmtId="2" fontId="1" fillId="3" borderId="1" xfId="0" applyNumberFormat="1" applyFont="1" applyFill="1" applyBorder="1" applyAlignment="1">
      <alignment horizontal="right" vertical="center" wrapText="1"/>
    </xf>
    <xf numFmtId="2" fontId="1" fillId="11" borderId="1" xfId="0" applyNumberFormat="1" applyFont="1" applyFill="1" applyBorder="1" applyAlignment="1">
      <alignment horizontal="right" vertical="center" wrapText="1"/>
    </xf>
    <xf numFmtId="2" fontId="7" fillId="0" borderId="1" xfId="0" applyNumberFormat="1" applyFont="1" applyFill="1" applyBorder="1" applyAlignment="1">
      <alignment horizontal="right" vertical="center" wrapText="1"/>
    </xf>
    <xf numFmtId="2" fontId="6" fillId="0" borderId="1" xfId="0" applyNumberFormat="1" applyFont="1" applyBorder="1" applyAlignment="1">
      <alignment horizontal="right" vertical="center" wrapText="1"/>
    </xf>
    <xf numFmtId="0" fontId="22" fillId="0" borderId="1" xfId="0" applyFont="1" applyBorder="1" applyAlignment="1">
      <alignment vertical="center" wrapText="1"/>
    </xf>
    <xf numFmtId="0" fontId="22" fillId="4" borderId="1" xfId="0" applyFont="1" applyFill="1" applyBorder="1" applyAlignment="1">
      <alignment horizontal="left" vertical="center" wrapText="1" readingOrder="1"/>
    </xf>
    <xf numFmtId="0" fontId="21" fillId="0" borderId="1" xfId="0" applyFont="1" applyBorder="1" applyAlignment="1">
      <alignment vertical="center" wrapText="1"/>
    </xf>
    <xf numFmtId="2" fontId="15" fillId="0" borderId="1" xfId="0" applyNumberFormat="1" applyFont="1" applyBorder="1" applyAlignment="1">
      <alignment horizontal="right" vertical="center" wrapText="1"/>
    </xf>
    <xf numFmtId="2" fontId="15" fillId="8" borderId="1" xfId="0" applyNumberFormat="1" applyFont="1" applyFill="1" applyBorder="1" applyAlignment="1">
      <alignment horizontal="right" vertical="center" wrapText="1"/>
    </xf>
    <xf numFmtId="2" fontId="15" fillId="0" borderId="1" xfId="0" applyNumberFormat="1" applyFont="1" applyFill="1" applyBorder="1" applyAlignment="1">
      <alignment horizontal="right" vertical="center" wrapText="1"/>
    </xf>
    <xf numFmtId="2" fontId="15" fillId="3" borderId="1" xfId="0" applyNumberFormat="1" applyFont="1" applyFill="1" applyBorder="1" applyAlignment="1">
      <alignment horizontal="right" vertical="center" wrapText="1"/>
    </xf>
    <xf numFmtId="2" fontId="15" fillId="11" borderId="1" xfId="0" applyNumberFormat="1" applyFont="1" applyFill="1" applyBorder="1" applyAlignment="1">
      <alignment horizontal="right" vertical="center" wrapText="1"/>
    </xf>
    <xf numFmtId="2" fontId="20" fillId="0" borderId="1" xfId="0" applyNumberFormat="1" applyFont="1" applyBorder="1" applyAlignment="1">
      <alignment horizontal="right" vertical="center" wrapText="1"/>
    </xf>
    <xf numFmtId="2" fontId="22" fillId="0" borderId="1" xfId="0" applyNumberFormat="1" applyFont="1" applyFill="1" applyBorder="1" applyAlignment="1">
      <alignment horizontal="right" vertical="center" wrapText="1"/>
    </xf>
    <xf numFmtId="2" fontId="24" fillId="8" borderId="1" xfId="0" applyNumberFormat="1" applyFont="1" applyFill="1" applyBorder="1" applyAlignment="1">
      <alignment horizontal="right" vertical="center" wrapText="1"/>
    </xf>
    <xf numFmtId="2" fontId="22" fillId="11" borderId="1" xfId="0" applyNumberFormat="1" applyFont="1" applyFill="1" applyBorder="1" applyAlignment="1">
      <alignment horizontal="right" vertical="center" wrapText="1"/>
    </xf>
    <xf numFmtId="2" fontId="28" fillId="0" borderId="1" xfId="0" applyNumberFormat="1" applyFont="1" applyBorder="1" applyAlignment="1">
      <alignment horizontal="right" vertical="center" wrapText="1"/>
    </xf>
    <xf numFmtId="2" fontId="29" fillId="0" borderId="1" xfId="0" applyNumberFormat="1" applyFont="1" applyBorder="1" applyAlignment="1">
      <alignment horizontal="right" vertical="center" wrapText="1"/>
    </xf>
    <xf numFmtId="2" fontId="24" fillId="0" borderId="1" xfId="0" applyNumberFormat="1" applyFont="1" applyBorder="1" applyAlignment="1">
      <alignment horizontal="right" vertical="center" wrapText="1"/>
    </xf>
    <xf numFmtId="2" fontId="15" fillId="13" borderId="1" xfId="0" applyNumberFormat="1" applyFont="1" applyFill="1" applyBorder="1" applyAlignment="1">
      <alignment horizontal="right" vertical="center" wrapText="1"/>
    </xf>
    <xf numFmtId="0" fontId="15" fillId="0" borderId="1" xfId="0" applyFont="1" applyBorder="1" applyAlignment="1">
      <alignment horizontal="left" vertical="center" wrapText="1"/>
    </xf>
    <xf numFmtId="0" fontId="15" fillId="13" borderId="1" xfId="0" applyFont="1" applyFill="1" applyBorder="1" applyAlignment="1">
      <alignment horizontal="center" vertical="center" wrapText="1"/>
    </xf>
  </cellXfs>
  <cellStyles count="2">
    <cellStyle name="Comma" xfId="1" builtinId="3"/>
    <cellStyle name="Normal" xfId="0" builtinId="0"/>
  </cellStyles>
  <dxfs count="1">
    <dxf>
      <fill>
        <patternFill patternType="solid">
          <fgColor rgb="FFFDE49B"/>
          <bgColor rgb="FF0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51"/>
  <sheetViews>
    <sheetView workbookViewId="0">
      <pane xSplit="2" ySplit="3" topLeftCell="C4" activePane="bottomRight" state="frozen"/>
      <selection pane="topRight" activeCell="C1" sqref="C1"/>
      <selection pane="bottomLeft" activeCell="A3" sqref="A3"/>
      <selection pane="bottomRight" activeCell="B6" sqref="B6"/>
    </sheetView>
  </sheetViews>
  <sheetFormatPr defaultColWidth="8.7109375" defaultRowHeight="12.75" x14ac:dyDescent="0.2"/>
  <cols>
    <col min="1" max="1" width="7.85546875" style="36" bestFit="1" customWidth="1"/>
    <col min="2" max="2" width="36" style="37" customWidth="1"/>
    <col min="3" max="3" width="14.42578125" style="39" customWidth="1"/>
    <col min="4" max="13" width="14.140625" style="38" customWidth="1"/>
    <col min="14" max="16384" width="8.7109375" style="39"/>
  </cols>
  <sheetData>
    <row r="1" spans="1:13" x14ac:dyDescent="0.2">
      <c r="A1" s="73" t="s">
        <v>368</v>
      </c>
      <c r="B1" s="73"/>
      <c r="C1" s="73"/>
      <c r="D1" s="73"/>
      <c r="E1" s="73"/>
      <c r="F1" s="73"/>
      <c r="G1" s="73"/>
      <c r="H1" s="73"/>
      <c r="I1" s="73"/>
      <c r="J1" s="73"/>
      <c r="K1" s="73"/>
      <c r="L1" s="73"/>
      <c r="M1" s="73"/>
    </row>
    <row r="2" spans="1:13" ht="12.6" customHeight="1" x14ac:dyDescent="0.2">
      <c r="A2" s="70" t="s">
        <v>304</v>
      </c>
      <c r="B2" s="69" t="s">
        <v>305</v>
      </c>
      <c r="C2" s="72" t="s">
        <v>323</v>
      </c>
      <c r="D2" s="71" t="s">
        <v>331</v>
      </c>
      <c r="E2" s="71"/>
      <c r="F2" s="71"/>
      <c r="G2" s="71"/>
      <c r="H2" s="71"/>
      <c r="I2" s="71"/>
      <c r="J2" s="71"/>
      <c r="K2" s="71"/>
      <c r="L2" s="71"/>
      <c r="M2" s="71"/>
    </row>
    <row r="3" spans="1:13" ht="51" x14ac:dyDescent="0.2">
      <c r="A3" s="70"/>
      <c r="B3" s="69"/>
      <c r="C3" s="72"/>
      <c r="D3" s="42" t="s">
        <v>6</v>
      </c>
      <c r="E3" s="42" t="s">
        <v>328</v>
      </c>
      <c r="F3" s="42" t="s">
        <v>7</v>
      </c>
      <c r="G3" s="42" t="s">
        <v>324</v>
      </c>
      <c r="H3" s="42" t="s">
        <v>330</v>
      </c>
      <c r="I3" s="42" t="s">
        <v>325</v>
      </c>
      <c r="J3" s="42" t="s">
        <v>167</v>
      </c>
      <c r="K3" s="42" t="s">
        <v>326</v>
      </c>
      <c r="L3" s="42" t="s">
        <v>329</v>
      </c>
      <c r="M3" s="42" t="s">
        <v>327</v>
      </c>
    </row>
    <row r="4" spans="1:13" x14ac:dyDescent="0.2">
      <c r="A4" s="33">
        <v>1</v>
      </c>
      <c r="B4" s="34" t="s">
        <v>322</v>
      </c>
      <c r="C4" s="41"/>
      <c r="D4" s="40"/>
      <c r="E4" s="40"/>
      <c r="F4" s="40"/>
      <c r="G4" s="40"/>
      <c r="H4" s="40"/>
      <c r="I4" s="40"/>
      <c r="J4" s="40"/>
      <c r="K4" s="40"/>
      <c r="L4" s="40"/>
      <c r="M4" s="40"/>
    </row>
    <row r="5" spans="1:13" x14ac:dyDescent="0.2">
      <c r="A5" s="33">
        <v>2</v>
      </c>
      <c r="B5" s="34" t="s">
        <v>321</v>
      </c>
      <c r="C5" s="41"/>
      <c r="D5" s="40"/>
      <c r="E5" s="40"/>
      <c r="F5" s="40"/>
      <c r="G5" s="40"/>
      <c r="H5" s="40"/>
      <c r="I5" s="40"/>
      <c r="J5" s="40"/>
      <c r="K5" s="40"/>
      <c r="L5" s="40"/>
      <c r="M5" s="40"/>
    </row>
    <row r="6" spans="1:13" ht="25.5" x14ac:dyDescent="0.2">
      <c r="A6" s="33">
        <v>3</v>
      </c>
      <c r="B6" s="34" t="s">
        <v>306</v>
      </c>
      <c r="C6" s="41"/>
      <c r="D6" s="40"/>
      <c r="E6" s="40"/>
      <c r="F6" s="40"/>
      <c r="G6" s="40"/>
      <c r="H6" s="40"/>
      <c r="I6" s="40"/>
      <c r="J6" s="40"/>
      <c r="K6" s="40"/>
      <c r="L6" s="40"/>
      <c r="M6" s="40"/>
    </row>
    <row r="7" spans="1:13" ht="38.25" x14ac:dyDescent="0.2">
      <c r="A7" s="33">
        <v>4</v>
      </c>
      <c r="B7" s="34" t="s">
        <v>307</v>
      </c>
      <c r="C7" s="41"/>
      <c r="D7" s="40"/>
      <c r="E7" s="40"/>
      <c r="F7" s="40"/>
      <c r="G7" s="40"/>
      <c r="H7" s="40"/>
      <c r="I7" s="40"/>
      <c r="J7" s="40"/>
      <c r="K7" s="40"/>
      <c r="L7" s="40"/>
      <c r="M7" s="40"/>
    </row>
    <row r="8" spans="1:13" x14ac:dyDescent="0.2">
      <c r="A8" s="33">
        <v>5</v>
      </c>
      <c r="B8" s="34" t="s">
        <v>308</v>
      </c>
      <c r="C8" s="41"/>
      <c r="D8" s="40"/>
      <c r="E8" s="40"/>
      <c r="F8" s="40"/>
      <c r="G8" s="40"/>
      <c r="H8" s="40"/>
      <c r="I8" s="40"/>
      <c r="J8" s="40"/>
      <c r="K8" s="40"/>
      <c r="L8" s="40"/>
      <c r="M8" s="40"/>
    </row>
    <row r="9" spans="1:13" x14ac:dyDescent="0.2">
      <c r="A9" s="33">
        <v>6</v>
      </c>
      <c r="B9" s="34" t="s">
        <v>309</v>
      </c>
      <c r="C9" s="41"/>
      <c r="D9" s="40"/>
      <c r="E9" s="40"/>
      <c r="F9" s="40"/>
      <c r="G9" s="40"/>
      <c r="H9" s="40"/>
      <c r="I9" s="40"/>
      <c r="J9" s="40"/>
      <c r="K9" s="40"/>
      <c r="L9" s="40"/>
      <c r="M9" s="40"/>
    </row>
    <row r="10" spans="1:13" x14ac:dyDescent="0.2">
      <c r="A10" s="33">
        <v>7</v>
      </c>
      <c r="B10" s="34" t="s">
        <v>310</v>
      </c>
      <c r="C10" s="41"/>
      <c r="D10" s="40"/>
      <c r="E10" s="40"/>
      <c r="F10" s="40"/>
      <c r="G10" s="40"/>
      <c r="H10" s="40"/>
      <c r="I10" s="40"/>
      <c r="J10" s="40"/>
      <c r="K10" s="40"/>
      <c r="L10" s="40"/>
      <c r="M10" s="40"/>
    </row>
    <row r="11" spans="1:13" x14ac:dyDescent="0.2">
      <c r="A11" s="33">
        <v>8</v>
      </c>
      <c r="B11" s="34" t="s">
        <v>311</v>
      </c>
      <c r="C11" s="41"/>
      <c r="D11" s="40"/>
      <c r="E11" s="40"/>
      <c r="F11" s="40"/>
      <c r="G11" s="40"/>
      <c r="H11" s="40"/>
      <c r="I11" s="40"/>
      <c r="J11" s="40"/>
      <c r="K11" s="40"/>
      <c r="L11" s="40"/>
      <c r="M11" s="40"/>
    </row>
    <row r="12" spans="1:13" ht="25.5" x14ac:dyDescent="0.2">
      <c r="A12" s="33">
        <v>9</v>
      </c>
      <c r="B12" s="34" t="s">
        <v>312</v>
      </c>
      <c r="C12" s="41"/>
      <c r="D12" s="40"/>
      <c r="E12" s="40"/>
      <c r="F12" s="40"/>
      <c r="G12" s="40"/>
      <c r="H12" s="40"/>
      <c r="I12" s="40"/>
      <c r="J12" s="40"/>
      <c r="K12" s="40"/>
      <c r="L12" s="40"/>
      <c r="M12" s="40"/>
    </row>
    <row r="13" spans="1:13" ht="25.5" x14ac:dyDescent="0.2">
      <c r="A13" s="33">
        <v>10</v>
      </c>
      <c r="B13" s="34" t="s">
        <v>313</v>
      </c>
      <c r="C13" s="41"/>
      <c r="D13" s="40"/>
      <c r="E13" s="40"/>
      <c r="F13" s="40"/>
      <c r="G13" s="40"/>
      <c r="H13" s="40"/>
      <c r="I13" s="40"/>
      <c r="J13" s="40"/>
      <c r="K13" s="40"/>
      <c r="L13" s="40"/>
      <c r="M13" s="40"/>
    </row>
    <row r="14" spans="1:13" ht="25.5" x14ac:dyDescent="0.2">
      <c r="A14" s="33">
        <v>11</v>
      </c>
      <c r="B14" s="34" t="s">
        <v>314</v>
      </c>
      <c r="C14" s="41"/>
      <c r="D14" s="40"/>
      <c r="E14" s="40"/>
      <c r="F14" s="40"/>
      <c r="G14" s="40"/>
      <c r="H14" s="40"/>
      <c r="I14" s="40"/>
      <c r="J14" s="40"/>
      <c r="K14" s="40"/>
      <c r="L14" s="40"/>
      <c r="M14" s="40"/>
    </row>
    <row r="15" spans="1:13" ht="25.5" x14ac:dyDescent="0.2">
      <c r="A15" s="33">
        <v>12</v>
      </c>
      <c r="B15" s="34" t="s">
        <v>315</v>
      </c>
      <c r="C15" s="41"/>
      <c r="D15" s="40"/>
      <c r="E15" s="40"/>
      <c r="F15" s="40"/>
      <c r="G15" s="40"/>
      <c r="H15" s="40"/>
      <c r="I15" s="40"/>
      <c r="J15" s="40"/>
      <c r="K15" s="40"/>
      <c r="L15" s="40"/>
      <c r="M15" s="40"/>
    </row>
    <row r="16" spans="1:13" x14ac:dyDescent="0.2">
      <c r="A16" s="33">
        <v>13</v>
      </c>
      <c r="B16" s="34" t="s">
        <v>316</v>
      </c>
      <c r="C16" s="41"/>
      <c r="D16" s="40"/>
      <c r="E16" s="40"/>
      <c r="F16" s="40"/>
      <c r="G16" s="40"/>
      <c r="H16" s="40"/>
      <c r="I16" s="40"/>
      <c r="J16" s="40"/>
      <c r="K16" s="40"/>
      <c r="L16" s="40"/>
      <c r="M16" s="40"/>
    </row>
    <row r="17" spans="1:13" x14ac:dyDescent="0.2">
      <c r="A17" s="33">
        <v>14</v>
      </c>
      <c r="B17" s="34" t="s">
        <v>317</v>
      </c>
      <c r="C17" s="41"/>
      <c r="D17" s="40"/>
      <c r="E17" s="40"/>
      <c r="F17" s="40"/>
      <c r="G17" s="40"/>
      <c r="H17" s="40"/>
      <c r="I17" s="40"/>
      <c r="J17" s="40"/>
      <c r="K17" s="40"/>
      <c r="L17" s="40"/>
      <c r="M17" s="40"/>
    </row>
    <row r="18" spans="1:13" x14ac:dyDescent="0.2">
      <c r="A18" s="33">
        <v>15</v>
      </c>
      <c r="B18" s="34" t="s">
        <v>318</v>
      </c>
      <c r="C18" s="41"/>
      <c r="D18" s="40"/>
      <c r="E18" s="40"/>
      <c r="F18" s="40"/>
      <c r="G18" s="40"/>
      <c r="H18" s="40"/>
      <c r="I18" s="40"/>
      <c r="J18" s="40"/>
      <c r="K18" s="40"/>
      <c r="L18" s="40"/>
      <c r="M18" s="40"/>
    </row>
    <row r="19" spans="1:13" x14ac:dyDescent="0.2">
      <c r="A19" s="33">
        <v>16</v>
      </c>
      <c r="B19" s="34" t="s">
        <v>319</v>
      </c>
      <c r="C19" s="41"/>
      <c r="D19" s="40"/>
      <c r="E19" s="40"/>
      <c r="F19" s="40"/>
      <c r="G19" s="40"/>
      <c r="H19" s="40"/>
      <c r="I19" s="40"/>
      <c r="J19" s="40"/>
      <c r="K19" s="40"/>
      <c r="L19" s="40"/>
      <c r="M19" s="40"/>
    </row>
    <row r="20" spans="1:13" ht="25.5" x14ac:dyDescent="0.2">
      <c r="A20" s="33">
        <v>17</v>
      </c>
      <c r="B20" s="34" t="s">
        <v>320</v>
      </c>
      <c r="C20" s="41"/>
      <c r="D20" s="40"/>
      <c r="E20" s="40"/>
      <c r="F20" s="40"/>
      <c r="G20" s="40"/>
      <c r="H20" s="40"/>
      <c r="I20" s="40"/>
      <c r="J20" s="40"/>
      <c r="K20" s="40"/>
      <c r="L20" s="40"/>
      <c r="M20" s="40"/>
    </row>
    <row r="21" spans="1:13" x14ac:dyDescent="0.2">
      <c r="A21" s="33">
        <v>18</v>
      </c>
      <c r="B21" s="35"/>
      <c r="C21" s="41"/>
      <c r="D21" s="40"/>
      <c r="E21" s="40"/>
      <c r="F21" s="40"/>
      <c r="G21" s="40"/>
      <c r="H21" s="40"/>
      <c r="I21" s="40"/>
      <c r="J21" s="40"/>
      <c r="K21" s="40"/>
      <c r="L21" s="40"/>
      <c r="M21" s="40"/>
    </row>
    <row r="22" spans="1:13" x14ac:dyDescent="0.2">
      <c r="A22" s="33">
        <v>19</v>
      </c>
      <c r="B22" s="35"/>
      <c r="C22" s="41"/>
      <c r="D22" s="40"/>
      <c r="E22" s="40"/>
      <c r="F22" s="40"/>
      <c r="G22" s="40"/>
      <c r="H22" s="40"/>
      <c r="I22" s="40"/>
      <c r="J22" s="40"/>
      <c r="K22" s="40"/>
      <c r="L22" s="40"/>
      <c r="M22" s="40"/>
    </row>
    <row r="23" spans="1:13" x14ac:dyDescent="0.2">
      <c r="A23" s="33">
        <v>20</v>
      </c>
      <c r="B23" s="35"/>
      <c r="C23" s="41"/>
      <c r="D23" s="40"/>
      <c r="E23" s="40"/>
      <c r="F23" s="40"/>
      <c r="G23" s="40"/>
      <c r="H23" s="40"/>
      <c r="I23" s="40"/>
      <c r="J23" s="40"/>
      <c r="K23" s="40"/>
      <c r="L23" s="40"/>
      <c r="M23" s="40"/>
    </row>
    <row r="24" spans="1:13" x14ac:dyDescent="0.2">
      <c r="A24" s="33">
        <v>21</v>
      </c>
      <c r="B24" s="35"/>
      <c r="C24" s="41"/>
      <c r="D24" s="40"/>
      <c r="E24" s="40"/>
      <c r="F24" s="40"/>
      <c r="G24" s="40"/>
      <c r="H24" s="40"/>
      <c r="I24" s="40"/>
      <c r="J24" s="40"/>
      <c r="K24" s="40"/>
      <c r="L24" s="40"/>
      <c r="M24" s="40"/>
    </row>
    <row r="25" spans="1:13" x14ac:dyDescent="0.2">
      <c r="A25" s="33">
        <v>22</v>
      </c>
      <c r="B25" s="35"/>
      <c r="C25" s="41"/>
      <c r="D25" s="40"/>
      <c r="E25" s="40"/>
      <c r="F25" s="40"/>
      <c r="G25" s="40"/>
      <c r="H25" s="40"/>
      <c r="I25" s="40"/>
      <c r="J25" s="40"/>
      <c r="K25" s="40"/>
      <c r="L25" s="40"/>
      <c r="M25" s="40"/>
    </row>
    <row r="26" spans="1:13" x14ac:dyDescent="0.2">
      <c r="A26" s="33">
        <v>23</v>
      </c>
      <c r="B26" s="35"/>
      <c r="C26" s="41"/>
      <c r="D26" s="40"/>
      <c r="E26" s="40"/>
      <c r="F26" s="40"/>
      <c r="G26" s="40"/>
      <c r="H26" s="40"/>
      <c r="I26" s="40"/>
      <c r="J26" s="40"/>
      <c r="K26" s="40"/>
      <c r="L26" s="40"/>
      <c r="M26" s="40"/>
    </row>
    <row r="27" spans="1:13" x14ac:dyDescent="0.2">
      <c r="A27" s="33">
        <v>24</v>
      </c>
      <c r="B27" s="35"/>
      <c r="C27" s="41"/>
      <c r="D27" s="40"/>
      <c r="E27" s="40"/>
      <c r="F27" s="40"/>
      <c r="G27" s="40"/>
      <c r="H27" s="40"/>
      <c r="I27" s="40"/>
      <c r="J27" s="40"/>
      <c r="K27" s="40"/>
      <c r="L27" s="40"/>
      <c r="M27" s="40"/>
    </row>
    <row r="28" spans="1:13" x14ac:dyDescent="0.2">
      <c r="A28" s="33">
        <v>25</v>
      </c>
      <c r="B28" s="35"/>
      <c r="C28" s="41"/>
      <c r="D28" s="40"/>
      <c r="E28" s="40"/>
      <c r="F28" s="40"/>
      <c r="G28" s="40"/>
      <c r="H28" s="40"/>
      <c r="I28" s="40"/>
      <c r="J28" s="40"/>
      <c r="K28" s="40"/>
      <c r="L28" s="40"/>
      <c r="M28" s="40"/>
    </row>
    <row r="29" spans="1:13" x14ac:dyDescent="0.2">
      <c r="A29" s="33">
        <v>26</v>
      </c>
      <c r="B29" s="35"/>
      <c r="C29" s="41"/>
      <c r="D29" s="40"/>
      <c r="E29" s="40"/>
      <c r="F29" s="40"/>
      <c r="G29" s="40"/>
      <c r="H29" s="40"/>
      <c r="I29" s="40"/>
      <c r="J29" s="40"/>
      <c r="K29" s="40"/>
      <c r="L29" s="40"/>
      <c r="M29" s="40"/>
    </row>
    <row r="30" spans="1:13" x14ac:dyDescent="0.2">
      <c r="A30" s="33">
        <v>27</v>
      </c>
      <c r="B30" s="35"/>
      <c r="C30" s="41"/>
      <c r="D30" s="40"/>
      <c r="E30" s="40"/>
      <c r="F30" s="40"/>
      <c r="G30" s="40"/>
      <c r="H30" s="40"/>
      <c r="I30" s="40"/>
      <c r="J30" s="40"/>
      <c r="K30" s="40"/>
      <c r="L30" s="40"/>
      <c r="M30" s="40"/>
    </row>
    <row r="31" spans="1:13" x14ac:dyDescent="0.2">
      <c r="A31" s="33">
        <v>28</v>
      </c>
      <c r="B31" s="35"/>
      <c r="C31" s="41"/>
      <c r="D31" s="40"/>
      <c r="E31" s="40"/>
      <c r="F31" s="40"/>
      <c r="G31" s="40"/>
      <c r="H31" s="40"/>
      <c r="I31" s="40"/>
      <c r="J31" s="40"/>
      <c r="K31" s="40"/>
      <c r="L31" s="40"/>
      <c r="M31" s="40"/>
    </row>
    <row r="32" spans="1:13" x14ac:dyDescent="0.2">
      <c r="A32" s="33">
        <v>29</v>
      </c>
      <c r="B32" s="35"/>
      <c r="C32" s="41"/>
      <c r="D32" s="40"/>
      <c r="E32" s="40"/>
      <c r="F32" s="40"/>
      <c r="G32" s="40"/>
      <c r="H32" s="40"/>
      <c r="I32" s="40"/>
      <c r="J32" s="40"/>
      <c r="K32" s="40"/>
      <c r="L32" s="40"/>
      <c r="M32" s="40"/>
    </row>
    <row r="33" spans="1:13" x14ac:dyDescent="0.2">
      <c r="A33" s="33">
        <v>30</v>
      </c>
      <c r="B33" s="35"/>
      <c r="C33" s="41"/>
      <c r="D33" s="40"/>
      <c r="E33" s="40"/>
      <c r="F33" s="40"/>
      <c r="G33" s="40"/>
      <c r="H33" s="40"/>
      <c r="I33" s="40"/>
      <c r="J33" s="40"/>
      <c r="K33" s="40"/>
      <c r="L33" s="40"/>
      <c r="M33" s="40"/>
    </row>
    <row r="34" spans="1:13" x14ac:dyDescent="0.2">
      <c r="A34" s="33">
        <v>31</v>
      </c>
      <c r="B34" s="35"/>
      <c r="C34" s="41"/>
      <c r="D34" s="40"/>
      <c r="E34" s="40"/>
      <c r="F34" s="40"/>
      <c r="G34" s="40"/>
      <c r="H34" s="40"/>
      <c r="I34" s="40"/>
      <c r="J34" s="40"/>
      <c r="K34" s="40"/>
      <c r="L34" s="40"/>
      <c r="M34" s="40"/>
    </row>
    <row r="35" spans="1:13" x14ac:dyDescent="0.2">
      <c r="A35" s="33">
        <v>32</v>
      </c>
      <c r="B35" s="35"/>
      <c r="C35" s="41"/>
      <c r="D35" s="40"/>
      <c r="E35" s="40"/>
      <c r="F35" s="40"/>
      <c r="G35" s="40"/>
      <c r="H35" s="40"/>
      <c r="I35" s="40"/>
      <c r="J35" s="40"/>
      <c r="K35" s="40"/>
      <c r="L35" s="40"/>
      <c r="M35" s="40"/>
    </row>
    <row r="36" spans="1:13" x14ac:dyDescent="0.2">
      <c r="A36" s="33">
        <v>33</v>
      </c>
      <c r="B36" s="35"/>
      <c r="C36" s="41"/>
      <c r="D36" s="40"/>
      <c r="E36" s="40"/>
      <c r="F36" s="40"/>
      <c r="G36" s="40"/>
      <c r="H36" s="40"/>
      <c r="I36" s="40"/>
      <c r="J36" s="40"/>
      <c r="K36" s="40"/>
      <c r="L36" s="40"/>
      <c r="M36" s="40"/>
    </row>
    <row r="37" spans="1:13" x14ac:dyDescent="0.2">
      <c r="A37" s="33">
        <v>34</v>
      </c>
      <c r="B37" s="35"/>
      <c r="C37" s="41"/>
      <c r="D37" s="40"/>
      <c r="E37" s="40"/>
      <c r="F37" s="40"/>
      <c r="G37" s="40"/>
      <c r="H37" s="40"/>
      <c r="I37" s="40"/>
      <c r="J37" s="40"/>
      <c r="K37" s="40"/>
      <c r="L37" s="40"/>
      <c r="M37" s="40"/>
    </row>
    <row r="38" spans="1:13" x14ac:dyDescent="0.2">
      <c r="A38" s="33">
        <v>35</v>
      </c>
      <c r="B38" s="35"/>
      <c r="C38" s="41"/>
      <c r="D38" s="40"/>
      <c r="E38" s="40"/>
      <c r="F38" s="40"/>
      <c r="G38" s="40"/>
      <c r="H38" s="40"/>
      <c r="I38" s="40"/>
      <c r="J38" s="40"/>
      <c r="K38" s="40"/>
      <c r="L38" s="40"/>
      <c r="M38" s="40"/>
    </row>
    <row r="39" spans="1:13" x14ac:dyDescent="0.2">
      <c r="A39" s="33">
        <v>36</v>
      </c>
      <c r="B39" s="35"/>
      <c r="C39" s="41"/>
      <c r="D39" s="40"/>
      <c r="E39" s="40"/>
      <c r="F39" s="40"/>
      <c r="G39" s="40"/>
      <c r="H39" s="40"/>
      <c r="I39" s="40"/>
      <c r="J39" s="40"/>
      <c r="K39" s="40"/>
      <c r="L39" s="40"/>
      <c r="M39" s="40"/>
    </row>
    <row r="40" spans="1:13" x14ac:dyDescent="0.2">
      <c r="A40" s="33">
        <v>37</v>
      </c>
      <c r="B40" s="35"/>
      <c r="C40" s="41"/>
      <c r="D40" s="40"/>
      <c r="E40" s="40"/>
      <c r="F40" s="40"/>
      <c r="G40" s="40"/>
      <c r="H40" s="40"/>
      <c r="I40" s="40"/>
      <c r="J40" s="40"/>
      <c r="K40" s="40"/>
      <c r="L40" s="40"/>
      <c r="M40" s="40"/>
    </row>
    <row r="41" spans="1:13" x14ac:dyDescent="0.2">
      <c r="A41" s="33">
        <v>38</v>
      </c>
      <c r="B41" s="35"/>
      <c r="C41" s="41"/>
      <c r="D41" s="40"/>
      <c r="E41" s="40"/>
      <c r="F41" s="40"/>
      <c r="G41" s="40"/>
      <c r="H41" s="40"/>
      <c r="I41" s="40"/>
      <c r="J41" s="40"/>
      <c r="K41" s="40"/>
      <c r="L41" s="40"/>
      <c r="M41" s="40"/>
    </row>
    <row r="42" spans="1:13" x14ac:dyDescent="0.2">
      <c r="A42" s="33">
        <v>39</v>
      </c>
      <c r="B42" s="35"/>
      <c r="C42" s="41"/>
      <c r="D42" s="40"/>
      <c r="E42" s="40"/>
      <c r="F42" s="40"/>
      <c r="G42" s="40"/>
      <c r="H42" s="40"/>
      <c r="I42" s="40"/>
      <c r="J42" s="40"/>
      <c r="K42" s="40"/>
      <c r="L42" s="40"/>
      <c r="M42" s="40"/>
    </row>
    <row r="43" spans="1:13" x14ac:dyDescent="0.2">
      <c r="A43" s="33">
        <v>40</v>
      </c>
      <c r="B43" s="35"/>
      <c r="C43" s="41"/>
      <c r="D43" s="40"/>
      <c r="E43" s="40"/>
      <c r="F43" s="40"/>
      <c r="G43" s="40"/>
      <c r="H43" s="40"/>
      <c r="I43" s="40"/>
      <c r="J43" s="40"/>
      <c r="K43" s="40"/>
      <c r="L43" s="40"/>
      <c r="M43" s="40"/>
    </row>
    <row r="44" spans="1:13" x14ac:dyDescent="0.2">
      <c r="A44" s="33">
        <v>41</v>
      </c>
      <c r="B44" s="35"/>
      <c r="C44" s="41"/>
      <c r="D44" s="40"/>
      <c r="E44" s="40"/>
      <c r="F44" s="40"/>
      <c r="G44" s="40"/>
      <c r="H44" s="40"/>
      <c r="I44" s="40"/>
      <c r="J44" s="40"/>
      <c r="K44" s="40"/>
      <c r="L44" s="40"/>
      <c r="M44" s="40"/>
    </row>
    <row r="45" spans="1:13" x14ac:dyDescent="0.2">
      <c r="A45" s="33">
        <v>42</v>
      </c>
      <c r="B45" s="35"/>
      <c r="C45" s="41"/>
      <c r="D45" s="40"/>
      <c r="E45" s="40"/>
      <c r="F45" s="40"/>
      <c r="G45" s="40"/>
      <c r="H45" s="40"/>
      <c r="I45" s="40"/>
      <c r="J45" s="40"/>
      <c r="K45" s="40"/>
      <c r="L45" s="40"/>
      <c r="M45" s="40"/>
    </row>
    <row r="46" spans="1:13" x14ac:dyDescent="0.2">
      <c r="A46" s="33">
        <v>43</v>
      </c>
      <c r="B46" s="35"/>
      <c r="C46" s="41"/>
      <c r="D46" s="40"/>
      <c r="E46" s="40"/>
      <c r="F46" s="40"/>
      <c r="G46" s="40"/>
      <c r="H46" s="40"/>
      <c r="I46" s="40"/>
      <c r="J46" s="40"/>
      <c r="K46" s="40"/>
      <c r="L46" s="40"/>
      <c r="M46" s="40"/>
    </row>
    <row r="47" spans="1:13" x14ac:dyDescent="0.2">
      <c r="A47" s="33">
        <v>44</v>
      </c>
      <c r="B47" s="35"/>
      <c r="C47" s="41"/>
      <c r="D47" s="40"/>
      <c r="E47" s="40"/>
      <c r="F47" s="40"/>
      <c r="G47" s="40"/>
      <c r="H47" s="40"/>
      <c r="I47" s="40"/>
      <c r="J47" s="40"/>
      <c r="K47" s="40"/>
      <c r="L47" s="40"/>
      <c r="M47" s="40"/>
    </row>
    <row r="48" spans="1:13" x14ac:dyDescent="0.2">
      <c r="A48" s="33">
        <v>45</v>
      </c>
      <c r="B48" s="35"/>
      <c r="C48" s="41"/>
      <c r="D48" s="40"/>
      <c r="E48" s="40"/>
      <c r="F48" s="40"/>
      <c r="G48" s="40"/>
      <c r="H48" s="40"/>
      <c r="I48" s="40"/>
      <c r="J48" s="40"/>
      <c r="K48" s="40"/>
      <c r="L48" s="40"/>
      <c r="M48" s="40"/>
    </row>
    <row r="49" spans="1:13" x14ac:dyDescent="0.2">
      <c r="A49" s="33">
        <v>46</v>
      </c>
      <c r="B49" s="35"/>
      <c r="C49" s="41"/>
      <c r="D49" s="40"/>
      <c r="E49" s="40"/>
      <c r="F49" s="40"/>
      <c r="G49" s="40"/>
      <c r="H49" s="40"/>
      <c r="I49" s="40"/>
      <c r="J49" s="40"/>
      <c r="K49" s="40"/>
      <c r="L49" s="40"/>
      <c r="M49" s="40"/>
    </row>
    <row r="50" spans="1:13" x14ac:dyDescent="0.2">
      <c r="A50" s="33">
        <v>47</v>
      </c>
      <c r="B50" s="35"/>
      <c r="C50" s="41"/>
      <c r="D50" s="40"/>
      <c r="E50" s="40"/>
      <c r="F50" s="40"/>
      <c r="G50" s="40"/>
      <c r="H50" s="40"/>
      <c r="I50" s="40"/>
      <c r="J50" s="40"/>
      <c r="K50" s="40"/>
      <c r="L50" s="40"/>
      <c r="M50" s="40"/>
    </row>
    <row r="51" spans="1:13" x14ac:dyDescent="0.2">
      <c r="A51" s="33">
        <v>48</v>
      </c>
      <c r="B51" s="35"/>
      <c r="C51" s="41"/>
      <c r="D51" s="40"/>
      <c r="E51" s="40"/>
      <c r="F51" s="40"/>
      <c r="G51" s="40"/>
      <c r="H51" s="40"/>
      <c r="I51" s="40"/>
      <c r="J51" s="40"/>
      <c r="K51" s="40"/>
      <c r="L51" s="40"/>
      <c r="M51" s="40"/>
    </row>
  </sheetData>
  <mergeCells count="5">
    <mergeCell ref="B2:B3"/>
    <mergeCell ref="A2:A3"/>
    <mergeCell ref="D2:M2"/>
    <mergeCell ref="C2:C3"/>
    <mergeCell ref="A1:M1"/>
  </mergeCells>
  <pageMargins left="0.7" right="0.7" top="0.75" bottom="0.75" header="0.3" footer="0.3"/>
  <pageSetup paperSize="5" scale="82" fitToHeight="0"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22"/>
  <sheetViews>
    <sheetView workbookViewId="0">
      <selection activeCell="B33" sqref="B33"/>
    </sheetView>
  </sheetViews>
  <sheetFormatPr defaultColWidth="8.7109375" defaultRowHeight="15" x14ac:dyDescent="0.25"/>
  <cols>
    <col min="1" max="1" width="56.140625" style="28" customWidth="1"/>
    <col min="2" max="9" width="14" style="29" customWidth="1"/>
    <col min="10" max="16384" width="8.7109375" style="29"/>
  </cols>
  <sheetData>
    <row r="1" spans="1:9" ht="15.75" x14ac:dyDescent="0.25">
      <c r="A1" s="74" t="s">
        <v>337</v>
      </c>
      <c r="B1" s="74"/>
      <c r="C1" s="74"/>
      <c r="D1" s="74"/>
      <c r="E1" s="74"/>
      <c r="F1" s="74"/>
      <c r="G1" s="74"/>
      <c r="H1" s="74"/>
      <c r="I1" s="74"/>
    </row>
    <row r="2" spans="1:9" x14ac:dyDescent="0.25">
      <c r="B2" s="78" t="s">
        <v>298</v>
      </c>
      <c r="C2" s="78"/>
      <c r="D2" s="78"/>
      <c r="E2" s="78"/>
      <c r="F2" s="78"/>
      <c r="G2" s="78"/>
      <c r="H2" s="78"/>
      <c r="I2" s="78"/>
    </row>
    <row r="3" spans="1:9" ht="14.45" customHeight="1" x14ac:dyDescent="0.25">
      <c r="A3" s="77" t="s">
        <v>358</v>
      </c>
      <c r="B3" s="76" t="s">
        <v>301</v>
      </c>
      <c r="C3" s="76"/>
      <c r="D3" s="76"/>
      <c r="E3" s="76"/>
      <c r="F3" s="75" t="s">
        <v>302</v>
      </c>
      <c r="G3" s="75"/>
      <c r="H3" s="75"/>
      <c r="I3" s="75"/>
    </row>
    <row r="4" spans="1:9" ht="15" customHeight="1" x14ac:dyDescent="0.25">
      <c r="A4" s="77"/>
      <c r="B4" s="76" t="s">
        <v>297</v>
      </c>
      <c r="C4" s="76" t="s">
        <v>360</v>
      </c>
      <c r="D4" s="76"/>
      <c r="E4" s="76"/>
      <c r="F4" s="75" t="s">
        <v>361</v>
      </c>
      <c r="G4" s="75" t="s">
        <v>360</v>
      </c>
      <c r="H4" s="75"/>
      <c r="I4" s="75"/>
    </row>
    <row r="5" spans="1:9" ht="30" x14ac:dyDescent="0.25">
      <c r="A5" s="77"/>
      <c r="B5" s="76"/>
      <c r="C5" s="48" t="s">
        <v>299</v>
      </c>
      <c r="D5" s="48" t="s">
        <v>300</v>
      </c>
      <c r="E5" s="48" t="s">
        <v>303</v>
      </c>
      <c r="F5" s="75"/>
      <c r="G5" s="49" t="s">
        <v>299</v>
      </c>
      <c r="H5" s="49" t="s">
        <v>300</v>
      </c>
      <c r="I5" s="49" t="s">
        <v>303</v>
      </c>
    </row>
    <row r="6" spans="1:9" s="32" customFormat="1" x14ac:dyDescent="0.2">
      <c r="A6" s="30" t="s">
        <v>14</v>
      </c>
      <c r="B6" s="31">
        <f>'Annexure-1 Budgeting format'!T68</f>
        <v>62830.717969999998</v>
      </c>
      <c r="C6" s="31"/>
      <c r="D6" s="31"/>
      <c r="E6" s="31">
        <f>(B6)-C6-D6</f>
        <v>62830.717969999998</v>
      </c>
      <c r="F6" s="31">
        <f>'Annexure-1 Budgeting format'!Z68</f>
        <v>0</v>
      </c>
      <c r="G6" s="50"/>
      <c r="H6" s="50"/>
      <c r="I6" s="31">
        <f>(F6)-G6-H6</f>
        <v>0</v>
      </c>
    </row>
    <row r="7" spans="1:9" s="32" customFormat="1" ht="30" x14ac:dyDescent="0.2">
      <c r="A7" s="30" t="s">
        <v>295</v>
      </c>
      <c r="B7" s="31">
        <f>'Annexure-1 Budgeting format'!T93</f>
        <v>21598.21</v>
      </c>
      <c r="C7" s="31"/>
      <c r="D7" s="31"/>
      <c r="E7" s="31">
        <f t="shared" ref="E7:E11" si="0">(B7)-C7-D7</f>
        <v>21598.21</v>
      </c>
      <c r="F7" s="31">
        <f>'Annexure-1 Budgeting format'!Z93</f>
        <v>0</v>
      </c>
      <c r="G7" s="50"/>
      <c r="H7" s="50"/>
      <c r="I7" s="31">
        <f t="shared" ref="I7:I11" si="1">(F7)-G7-H7</f>
        <v>0</v>
      </c>
    </row>
    <row r="8" spans="1:9" s="32" customFormat="1" ht="30" x14ac:dyDescent="0.2">
      <c r="A8" s="30" t="s">
        <v>296</v>
      </c>
      <c r="B8" s="31">
        <f>'Annexure-1 Budgeting format'!T134</f>
        <v>23767.675500000001</v>
      </c>
      <c r="C8" s="31"/>
      <c r="D8" s="31"/>
      <c r="E8" s="31">
        <f t="shared" si="0"/>
        <v>23767.675500000001</v>
      </c>
      <c r="F8" s="31">
        <f>'Annexure-1 Budgeting format'!Z134</f>
        <v>0</v>
      </c>
      <c r="G8" s="50"/>
      <c r="H8" s="50"/>
      <c r="I8" s="31">
        <f t="shared" si="1"/>
        <v>0</v>
      </c>
    </row>
    <row r="9" spans="1:9" s="32" customFormat="1" x14ac:dyDescent="0.2">
      <c r="A9" s="30" t="s">
        <v>294</v>
      </c>
      <c r="B9" s="31">
        <f>'Annexure-1 Budgeting format'!T158</f>
        <v>14439.662999999999</v>
      </c>
      <c r="C9" s="31"/>
      <c r="D9" s="31"/>
      <c r="E9" s="31">
        <f t="shared" si="0"/>
        <v>14439.662999999999</v>
      </c>
      <c r="F9" s="31">
        <f>'Annexure-1 Budgeting format'!Z158</f>
        <v>0</v>
      </c>
      <c r="G9" s="50"/>
      <c r="H9" s="50"/>
      <c r="I9" s="31">
        <f t="shared" si="1"/>
        <v>0</v>
      </c>
    </row>
    <row r="10" spans="1:9" s="32" customFormat="1" x14ac:dyDescent="0.2">
      <c r="A10" s="30" t="s">
        <v>293</v>
      </c>
      <c r="B10" s="31">
        <f>'Annexure-1 Budgeting format'!T209</f>
        <v>234039.03359999994</v>
      </c>
      <c r="C10" s="31"/>
      <c r="D10" s="31"/>
      <c r="E10" s="31">
        <f t="shared" si="0"/>
        <v>234039.03359999994</v>
      </c>
      <c r="F10" s="31">
        <f>'Annexure-1 Budgeting format'!Z209</f>
        <v>0</v>
      </c>
      <c r="G10" s="50"/>
      <c r="H10" s="50"/>
      <c r="I10" s="31">
        <f t="shared" si="1"/>
        <v>0</v>
      </c>
    </row>
    <row r="11" spans="1:9" s="32" customFormat="1" x14ac:dyDescent="0.2">
      <c r="A11" s="7" t="s">
        <v>13</v>
      </c>
      <c r="B11" s="31">
        <f>SUM(B6:B10)</f>
        <v>356675.30006999994</v>
      </c>
      <c r="C11" s="31">
        <f t="shared" ref="C11:F11" si="2">SUM(C6:C10)</f>
        <v>0</v>
      </c>
      <c r="D11" s="31">
        <f t="shared" si="2"/>
        <v>0</v>
      </c>
      <c r="E11" s="31">
        <f t="shared" si="0"/>
        <v>356675.30006999994</v>
      </c>
      <c r="F11" s="31">
        <f t="shared" si="2"/>
        <v>0</v>
      </c>
      <c r="G11" s="50"/>
      <c r="H11" s="50"/>
      <c r="I11" s="31">
        <f t="shared" si="1"/>
        <v>0</v>
      </c>
    </row>
    <row r="13" spans="1:9" x14ac:dyDescent="0.25">
      <c r="B13" s="78" t="s">
        <v>298</v>
      </c>
      <c r="C13" s="78"/>
      <c r="D13" s="78"/>
      <c r="E13" s="78"/>
      <c r="F13" s="78"/>
      <c r="G13" s="78"/>
      <c r="H13" s="78"/>
      <c r="I13" s="78"/>
    </row>
    <row r="14" spans="1:9" ht="15" customHeight="1" x14ac:dyDescent="0.25">
      <c r="A14" s="77" t="s">
        <v>359</v>
      </c>
      <c r="B14" s="76" t="s">
        <v>301</v>
      </c>
      <c r="C14" s="76"/>
      <c r="D14" s="76"/>
      <c r="E14" s="76"/>
      <c r="F14" s="75" t="s">
        <v>302</v>
      </c>
      <c r="G14" s="75"/>
      <c r="H14" s="75"/>
      <c r="I14" s="75"/>
    </row>
    <row r="15" spans="1:9" ht="15" customHeight="1" x14ac:dyDescent="0.25">
      <c r="A15" s="77"/>
      <c r="B15" s="79" t="s">
        <v>297</v>
      </c>
      <c r="C15" s="76" t="s">
        <v>362</v>
      </c>
      <c r="D15" s="76"/>
      <c r="E15" s="76"/>
      <c r="F15" s="75" t="s">
        <v>361</v>
      </c>
      <c r="G15" s="75" t="s">
        <v>362</v>
      </c>
      <c r="H15" s="75"/>
      <c r="I15" s="75"/>
    </row>
    <row r="16" spans="1:9" ht="30" x14ac:dyDescent="0.25">
      <c r="A16" s="77"/>
      <c r="B16" s="80"/>
      <c r="C16" s="48" t="s">
        <v>299</v>
      </c>
      <c r="D16" s="48" t="s">
        <v>300</v>
      </c>
      <c r="E16" s="48" t="s">
        <v>303</v>
      </c>
      <c r="F16" s="75"/>
      <c r="G16" s="49" t="s">
        <v>299</v>
      </c>
      <c r="H16" s="49" t="s">
        <v>300</v>
      </c>
      <c r="I16" s="49" t="s">
        <v>303</v>
      </c>
    </row>
    <row r="17" spans="1:9" x14ac:dyDescent="0.25">
      <c r="A17" s="30" t="s">
        <v>14</v>
      </c>
      <c r="B17" s="31">
        <f>'Annexure-1 Budgeting format'!U68</f>
        <v>44034.294500000004</v>
      </c>
      <c r="C17" s="31"/>
      <c r="D17" s="31"/>
      <c r="E17" s="31">
        <f>(B17)-C17-D17</f>
        <v>44034.294500000004</v>
      </c>
      <c r="F17" s="31">
        <f>'Annexure-1 Budgeting format'!AA68</f>
        <v>0</v>
      </c>
      <c r="G17" s="51"/>
      <c r="H17" s="51"/>
      <c r="I17" s="31">
        <f>(F17)-G17-H17</f>
        <v>0</v>
      </c>
    </row>
    <row r="18" spans="1:9" ht="30" x14ac:dyDescent="0.25">
      <c r="A18" s="30" t="s">
        <v>295</v>
      </c>
      <c r="B18" s="31">
        <f>'Annexure-1 Budgeting format'!U93</f>
        <v>20580.589999999997</v>
      </c>
      <c r="C18" s="31"/>
      <c r="D18" s="31"/>
      <c r="E18" s="31">
        <f t="shared" ref="E18:E22" si="3">(B18)-C18-D18</f>
        <v>20580.589999999997</v>
      </c>
      <c r="F18" s="31">
        <f>'Annexure-1 Budgeting format'!AA93</f>
        <v>0</v>
      </c>
      <c r="G18" s="51"/>
      <c r="H18" s="51"/>
      <c r="I18" s="31">
        <f t="shared" ref="I18:I22" si="4">(F18)-G18-H18</f>
        <v>0</v>
      </c>
    </row>
    <row r="19" spans="1:9" ht="30" x14ac:dyDescent="0.25">
      <c r="A19" s="30" t="s">
        <v>296</v>
      </c>
      <c r="B19" s="31">
        <f>'Annexure-1 Budgeting format'!U134</f>
        <v>17528.424999999999</v>
      </c>
      <c r="C19" s="31"/>
      <c r="D19" s="31"/>
      <c r="E19" s="31">
        <f t="shared" si="3"/>
        <v>17528.424999999999</v>
      </c>
      <c r="F19" s="31">
        <f>'Annexure-1 Budgeting format'!AA134</f>
        <v>0</v>
      </c>
      <c r="G19" s="51"/>
      <c r="H19" s="51"/>
      <c r="I19" s="31">
        <f t="shared" si="4"/>
        <v>0</v>
      </c>
    </row>
    <row r="20" spans="1:9" x14ac:dyDescent="0.25">
      <c r="A20" s="30" t="s">
        <v>294</v>
      </c>
      <c r="B20" s="31">
        <f>'Annexure-1 Budgeting format'!U158</f>
        <v>14049.987999999999</v>
      </c>
      <c r="C20" s="31"/>
      <c r="D20" s="31"/>
      <c r="E20" s="31">
        <f t="shared" si="3"/>
        <v>14049.987999999999</v>
      </c>
      <c r="F20" s="31">
        <f>'Annexure-1 Budgeting format'!AA158</f>
        <v>0</v>
      </c>
      <c r="G20" s="51"/>
      <c r="H20" s="51"/>
      <c r="I20" s="31">
        <f t="shared" si="4"/>
        <v>0</v>
      </c>
    </row>
    <row r="21" spans="1:9" x14ac:dyDescent="0.25">
      <c r="A21" s="30" t="s">
        <v>293</v>
      </c>
      <c r="B21" s="31">
        <f>'Annexure-1 Budgeting format'!U209</f>
        <v>192897.77830000001</v>
      </c>
      <c r="C21" s="31"/>
      <c r="D21" s="31"/>
      <c r="E21" s="31">
        <f t="shared" si="3"/>
        <v>192897.77830000001</v>
      </c>
      <c r="F21" s="31">
        <f>'Annexure-1 Budgeting format'!AA209</f>
        <v>0</v>
      </c>
      <c r="G21" s="51"/>
      <c r="H21" s="51"/>
      <c r="I21" s="31">
        <f t="shared" si="4"/>
        <v>0</v>
      </c>
    </row>
    <row r="22" spans="1:9" x14ac:dyDescent="0.25">
      <c r="A22" s="7" t="s">
        <v>13</v>
      </c>
      <c r="B22" s="31">
        <f>SUM(B17:B21)</f>
        <v>289091.07579999999</v>
      </c>
      <c r="C22" s="31">
        <f>SUM(C17:C21)</f>
        <v>0</v>
      </c>
      <c r="D22" s="31">
        <f t="shared" ref="D22:F22" si="5">SUM(D17:D21)</f>
        <v>0</v>
      </c>
      <c r="E22" s="31">
        <f t="shared" si="3"/>
        <v>289091.07579999999</v>
      </c>
      <c r="F22" s="31">
        <f t="shared" si="5"/>
        <v>0</v>
      </c>
      <c r="G22" s="51"/>
      <c r="H22" s="51"/>
      <c r="I22" s="31">
        <f t="shared" si="4"/>
        <v>0</v>
      </c>
    </row>
  </sheetData>
  <mergeCells count="17">
    <mergeCell ref="B2:I2"/>
    <mergeCell ref="A1:I1"/>
    <mergeCell ref="G4:I4"/>
    <mergeCell ref="F3:I3"/>
    <mergeCell ref="F14:I14"/>
    <mergeCell ref="C4:E4"/>
    <mergeCell ref="B3:E3"/>
    <mergeCell ref="B4:B5"/>
    <mergeCell ref="F4:F5"/>
    <mergeCell ref="A3:A5"/>
    <mergeCell ref="A14:A16"/>
    <mergeCell ref="B13:I13"/>
    <mergeCell ref="F15:F16"/>
    <mergeCell ref="G15:I15"/>
    <mergeCell ref="B14:E14"/>
    <mergeCell ref="C15:E15"/>
    <mergeCell ref="B15:B16"/>
  </mergeCells>
  <pageMargins left="0.7" right="0.7" top="0.75" bottom="0.75" header="0.3" footer="0.3"/>
  <pageSetup paperSize="5" scale="97"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pageSetUpPr fitToPage="1"/>
  </sheetPr>
  <dimension ref="A1:AC210"/>
  <sheetViews>
    <sheetView tabSelected="1" view="pageBreakPreview" zoomScale="70" zoomScaleNormal="70" zoomScaleSheetLayoutView="70" workbookViewId="0">
      <pane xSplit="5" ySplit="5" topLeftCell="F6" activePane="bottomRight" state="frozen"/>
      <selection pane="topRight" activeCell="F1" sqref="F1"/>
      <selection pane="bottomLeft" activeCell="A3" sqref="A3"/>
      <selection pane="bottomRight" activeCell="F6" sqref="F6"/>
    </sheetView>
  </sheetViews>
  <sheetFormatPr defaultColWidth="14.42578125" defaultRowHeight="15" x14ac:dyDescent="0.2"/>
  <cols>
    <col min="1" max="1" width="6.7109375" style="13" customWidth="1"/>
    <col min="2" max="2" width="7.28515625" style="13" customWidth="1"/>
    <col min="3" max="3" width="11.28515625" style="13" customWidth="1"/>
    <col min="4" max="4" width="5.85546875" style="13" bestFit="1" customWidth="1"/>
    <col min="5" max="5" width="52.42578125" style="4" customWidth="1"/>
    <col min="6" max="19" width="17.5703125" style="4" customWidth="1"/>
    <col min="20" max="20" width="15.28515625" style="4" bestFit="1" customWidth="1"/>
    <col min="21" max="21" width="16.7109375" style="4" bestFit="1" customWidth="1"/>
    <col min="22" max="22" width="50.5703125" style="4" customWidth="1"/>
    <col min="23" max="23" width="218.140625" style="4" customWidth="1"/>
    <col min="24" max="24" width="9.42578125" style="4" customWidth="1"/>
    <col min="25" max="25" width="8.7109375" style="4" customWidth="1"/>
    <col min="26" max="26" width="9.28515625" style="4" customWidth="1"/>
    <col min="27" max="27" width="8.85546875" style="4" customWidth="1"/>
    <col min="28" max="28" width="10.7109375" style="4" customWidth="1"/>
    <col min="29" max="16384" width="14.42578125" style="4"/>
  </cols>
  <sheetData>
    <row r="1" spans="1:29" ht="18.75" x14ac:dyDescent="0.2">
      <c r="A1" s="101" t="s">
        <v>289</v>
      </c>
      <c r="B1" s="101"/>
      <c r="C1" s="101"/>
      <c r="D1" s="101"/>
      <c r="E1" s="101"/>
    </row>
    <row r="3" spans="1:29" ht="18.75" x14ac:dyDescent="0.2">
      <c r="A3" s="4"/>
      <c r="B3" s="23"/>
      <c r="C3" s="23"/>
      <c r="D3" s="23"/>
      <c r="E3" s="23"/>
      <c r="F3" s="23"/>
      <c r="G3" s="23"/>
      <c r="H3" s="23"/>
      <c r="I3" s="23"/>
      <c r="J3" s="23"/>
      <c r="K3" s="23"/>
      <c r="L3" s="23"/>
      <c r="M3" s="23"/>
      <c r="N3" s="23"/>
      <c r="O3" s="23"/>
      <c r="P3" s="23"/>
      <c r="Q3" s="23"/>
      <c r="R3" s="23"/>
      <c r="S3" s="23"/>
      <c r="T3" s="23"/>
      <c r="U3" s="23"/>
      <c r="V3" s="23"/>
      <c r="W3" s="23"/>
      <c r="X3" s="23"/>
      <c r="Y3" s="102" t="s">
        <v>364</v>
      </c>
      <c r="Z3" s="102"/>
      <c r="AA3" s="102"/>
      <c r="AB3" s="102"/>
    </row>
    <row r="4" spans="1:29" ht="29.25" customHeight="1" x14ac:dyDescent="0.2">
      <c r="A4" s="76" t="s">
        <v>0</v>
      </c>
      <c r="B4" s="76" t="s">
        <v>1</v>
      </c>
      <c r="C4" s="76" t="s">
        <v>2</v>
      </c>
      <c r="D4" s="76" t="s">
        <v>3</v>
      </c>
      <c r="E4" s="76" t="s">
        <v>4</v>
      </c>
      <c r="F4" s="76" t="s">
        <v>5</v>
      </c>
      <c r="G4" s="88" t="s">
        <v>6</v>
      </c>
      <c r="H4" s="93"/>
      <c r="I4" s="76" t="s">
        <v>166</v>
      </c>
      <c r="J4" s="76" t="s">
        <v>335</v>
      </c>
      <c r="K4" s="81"/>
      <c r="L4" s="81"/>
      <c r="M4" s="76" t="s">
        <v>258</v>
      </c>
      <c r="N4" s="76" t="s">
        <v>271</v>
      </c>
      <c r="O4" s="76" t="s">
        <v>8</v>
      </c>
      <c r="P4" s="76" t="s">
        <v>152</v>
      </c>
      <c r="Q4" s="76" t="s">
        <v>167</v>
      </c>
      <c r="R4" s="76" t="s">
        <v>367</v>
      </c>
      <c r="S4" s="76" t="s">
        <v>9</v>
      </c>
      <c r="T4" s="76" t="s">
        <v>285</v>
      </c>
      <c r="U4" s="76"/>
      <c r="V4" s="76"/>
      <c r="W4" s="76" t="s">
        <v>333</v>
      </c>
      <c r="X4" s="88" t="s">
        <v>10</v>
      </c>
      <c r="Y4" s="89"/>
      <c r="Z4" s="88" t="s">
        <v>11</v>
      </c>
      <c r="AA4" s="93"/>
      <c r="AB4" s="76" t="s">
        <v>12</v>
      </c>
    </row>
    <row r="5" spans="1:29" ht="51.75" customHeight="1" x14ac:dyDescent="0.2">
      <c r="A5" s="86"/>
      <c r="B5" s="86"/>
      <c r="C5" s="86"/>
      <c r="D5" s="86"/>
      <c r="E5" s="86"/>
      <c r="F5" s="81"/>
      <c r="G5" s="65" t="s">
        <v>365</v>
      </c>
      <c r="H5" s="65" t="s">
        <v>363</v>
      </c>
      <c r="I5" s="81"/>
      <c r="J5" s="65" t="s">
        <v>366</v>
      </c>
      <c r="K5" s="65" t="s">
        <v>270</v>
      </c>
      <c r="L5" s="65" t="s">
        <v>13</v>
      </c>
      <c r="M5" s="81"/>
      <c r="N5" s="81"/>
      <c r="O5" s="81"/>
      <c r="P5" s="81"/>
      <c r="Q5" s="81"/>
      <c r="R5" s="81"/>
      <c r="S5" s="81"/>
      <c r="T5" s="65" t="s">
        <v>286</v>
      </c>
      <c r="U5" s="65" t="s">
        <v>287</v>
      </c>
      <c r="V5" s="65" t="s">
        <v>284</v>
      </c>
      <c r="W5" s="76"/>
      <c r="X5" s="65" t="s">
        <v>286</v>
      </c>
      <c r="Y5" s="65" t="s">
        <v>287</v>
      </c>
      <c r="Z5" s="65" t="s">
        <v>286</v>
      </c>
      <c r="AA5" s="65" t="s">
        <v>287</v>
      </c>
      <c r="AB5" s="81"/>
    </row>
    <row r="6" spans="1:29" x14ac:dyDescent="0.2">
      <c r="A6" s="82" t="s">
        <v>14</v>
      </c>
      <c r="B6" s="85" t="s">
        <v>15</v>
      </c>
      <c r="C6" s="85" t="s">
        <v>16</v>
      </c>
      <c r="D6" s="5">
        <v>1</v>
      </c>
      <c r="E6" s="6" t="s">
        <v>17</v>
      </c>
      <c r="F6" s="125"/>
      <c r="G6" s="125"/>
      <c r="H6" s="125"/>
      <c r="I6" s="125"/>
      <c r="J6" s="125"/>
      <c r="K6" s="125"/>
      <c r="L6" s="125"/>
      <c r="M6" s="125"/>
      <c r="N6" s="125"/>
      <c r="O6" s="125"/>
      <c r="P6" s="125"/>
      <c r="Q6" s="125"/>
      <c r="R6" s="125"/>
      <c r="S6" s="125"/>
      <c r="T6" s="125"/>
      <c r="U6" s="125"/>
      <c r="V6" s="55"/>
      <c r="W6" s="55"/>
      <c r="X6" s="64"/>
      <c r="Y6" s="64"/>
      <c r="Z6" s="64"/>
      <c r="AA6" s="64"/>
      <c r="AB6" s="7"/>
    </row>
    <row r="7" spans="1:29" ht="210" x14ac:dyDescent="0.2">
      <c r="A7" s="83"/>
      <c r="B7" s="86"/>
      <c r="C7" s="86"/>
      <c r="D7" s="5">
        <v>2</v>
      </c>
      <c r="E7" s="6" t="s">
        <v>18</v>
      </c>
      <c r="F7" s="125">
        <v>0</v>
      </c>
      <c r="G7" s="125">
        <v>0</v>
      </c>
      <c r="H7" s="125">
        <v>0</v>
      </c>
      <c r="I7" s="125">
        <v>0</v>
      </c>
      <c r="J7" s="125">
        <v>0</v>
      </c>
      <c r="K7" s="125">
        <v>3020.7</v>
      </c>
      <c r="L7" s="125">
        <v>0</v>
      </c>
      <c r="M7" s="125">
        <v>0</v>
      </c>
      <c r="N7" s="125">
        <v>0</v>
      </c>
      <c r="O7" s="125">
        <v>0</v>
      </c>
      <c r="P7" s="125">
        <v>19.2</v>
      </c>
      <c r="Q7" s="125">
        <v>0</v>
      </c>
      <c r="R7" s="125">
        <v>0</v>
      </c>
      <c r="S7" s="125">
        <v>0</v>
      </c>
      <c r="T7" s="125">
        <v>1637.6399999999999</v>
      </c>
      <c r="U7" s="125">
        <v>1402.26</v>
      </c>
      <c r="V7" s="55" t="s">
        <v>558</v>
      </c>
      <c r="W7" s="55" t="s">
        <v>557</v>
      </c>
      <c r="X7" s="64"/>
      <c r="Y7" s="64"/>
      <c r="Z7" s="64"/>
      <c r="AA7" s="64"/>
      <c r="AB7" s="7"/>
      <c r="AC7" s="4" t="s">
        <v>559</v>
      </c>
    </row>
    <row r="8" spans="1:29" ht="210" x14ac:dyDescent="0.2">
      <c r="A8" s="83"/>
      <c r="B8" s="86"/>
      <c r="C8" s="86"/>
      <c r="D8" s="5">
        <v>3</v>
      </c>
      <c r="E8" s="6" t="s">
        <v>259</v>
      </c>
      <c r="F8" s="125">
        <v>5560.4</v>
      </c>
      <c r="G8" s="125">
        <v>0</v>
      </c>
      <c r="H8" s="125">
        <v>0</v>
      </c>
      <c r="I8" s="125">
        <v>0</v>
      </c>
      <c r="J8" s="125">
        <v>0</v>
      </c>
      <c r="K8" s="125">
        <v>0</v>
      </c>
      <c r="L8" s="125">
        <v>0</v>
      </c>
      <c r="M8" s="125">
        <v>0</v>
      </c>
      <c r="N8" s="125">
        <v>0</v>
      </c>
      <c r="O8" s="125">
        <v>3000</v>
      </c>
      <c r="P8" s="125">
        <v>0</v>
      </c>
      <c r="Q8" s="125">
        <v>0</v>
      </c>
      <c r="R8" s="125">
        <v>80</v>
      </c>
      <c r="S8" s="125">
        <v>0</v>
      </c>
      <c r="T8" s="125">
        <v>4320.2</v>
      </c>
      <c r="U8" s="125">
        <v>4320.2</v>
      </c>
      <c r="V8" s="122" t="s">
        <v>560</v>
      </c>
      <c r="W8" s="123" t="s">
        <v>561</v>
      </c>
      <c r="X8" s="64"/>
      <c r="Y8" s="64"/>
      <c r="Z8" s="64"/>
      <c r="AA8" s="64"/>
      <c r="AB8" s="7"/>
      <c r="AC8" s="4" t="s">
        <v>562</v>
      </c>
    </row>
    <row r="9" spans="1:29" ht="180" x14ac:dyDescent="0.2">
      <c r="A9" s="83"/>
      <c r="B9" s="86"/>
      <c r="C9" s="86"/>
      <c r="D9" s="5">
        <v>4</v>
      </c>
      <c r="E9" s="6" t="s">
        <v>19</v>
      </c>
      <c r="F9" s="125">
        <v>0</v>
      </c>
      <c r="G9" s="125">
        <v>0</v>
      </c>
      <c r="H9" s="125">
        <v>0</v>
      </c>
      <c r="I9" s="125">
        <v>0</v>
      </c>
      <c r="J9" s="125">
        <v>0</v>
      </c>
      <c r="K9" s="125">
        <v>3488.86</v>
      </c>
      <c r="L9" s="125">
        <v>0</v>
      </c>
      <c r="M9" s="125">
        <v>1728</v>
      </c>
      <c r="N9" s="125">
        <v>0</v>
      </c>
      <c r="O9" s="125">
        <v>0</v>
      </c>
      <c r="P9" s="125">
        <v>1515.26</v>
      </c>
      <c r="Q9" s="125">
        <v>0</v>
      </c>
      <c r="R9" s="125">
        <v>0</v>
      </c>
      <c r="S9" s="125">
        <v>0</v>
      </c>
      <c r="T9" s="125">
        <v>3366.0600000000004</v>
      </c>
      <c r="U9" s="125">
        <v>3366.0600000000004</v>
      </c>
      <c r="V9" s="55"/>
      <c r="W9" s="55" t="s">
        <v>563</v>
      </c>
      <c r="X9" s="64"/>
      <c r="Y9" s="64"/>
      <c r="Z9" s="64"/>
      <c r="AA9" s="64"/>
      <c r="AB9" s="7"/>
      <c r="AC9" s="4" t="s">
        <v>559</v>
      </c>
    </row>
    <row r="10" spans="1:29" ht="45" x14ac:dyDescent="0.2">
      <c r="A10" s="83"/>
      <c r="B10" s="86"/>
      <c r="C10" s="86"/>
      <c r="D10" s="5">
        <v>5</v>
      </c>
      <c r="E10" s="6" t="s">
        <v>20</v>
      </c>
      <c r="F10" s="125">
        <v>0</v>
      </c>
      <c r="G10" s="125">
        <v>0</v>
      </c>
      <c r="H10" s="125">
        <v>0</v>
      </c>
      <c r="I10" s="125">
        <v>0</v>
      </c>
      <c r="J10" s="125">
        <v>0</v>
      </c>
      <c r="K10" s="125">
        <v>0</v>
      </c>
      <c r="L10" s="125">
        <v>0</v>
      </c>
      <c r="M10" s="125">
        <v>0</v>
      </c>
      <c r="N10" s="125">
        <v>0</v>
      </c>
      <c r="O10" s="125">
        <v>0</v>
      </c>
      <c r="P10" s="125">
        <v>1140.1600000000001</v>
      </c>
      <c r="Q10" s="125">
        <v>0</v>
      </c>
      <c r="R10" s="125">
        <v>0</v>
      </c>
      <c r="S10" s="125">
        <v>0</v>
      </c>
      <c r="T10" s="125">
        <v>570.08000000000004</v>
      </c>
      <c r="U10" s="125">
        <v>570.08000000000004</v>
      </c>
      <c r="V10" s="55"/>
      <c r="W10" s="55" t="s">
        <v>564</v>
      </c>
      <c r="X10" s="64"/>
      <c r="Y10" s="64"/>
      <c r="Z10" s="64"/>
      <c r="AA10" s="64"/>
      <c r="AB10" s="7"/>
      <c r="AC10" s="4" t="s">
        <v>559</v>
      </c>
    </row>
    <row r="11" spans="1:29" ht="45" x14ac:dyDescent="0.2">
      <c r="A11" s="83"/>
      <c r="B11" s="86"/>
      <c r="C11" s="86"/>
      <c r="D11" s="5">
        <v>6</v>
      </c>
      <c r="E11" s="6" t="s">
        <v>21</v>
      </c>
      <c r="F11" s="125">
        <v>0</v>
      </c>
      <c r="G11" s="125">
        <v>0</v>
      </c>
      <c r="H11" s="125">
        <v>0</v>
      </c>
      <c r="I11" s="125">
        <v>0</v>
      </c>
      <c r="J11" s="125">
        <v>0</v>
      </c>
      <c r="K11" s="125">
        <v>0</v>
      </c>
      <c r="L11" s="125">
        <v>0</v>
      </c>
      <c r="M11" s="125">
        <v>0</v>
      </c>
      <c r="N11" s="125">
        <v>86</v>
      </c>
      <c r="O11" s="125">
        <v>0</v>
      </c>
      <c r="P11" s="125">
        <v>0</v>
      </c>
      <c r="Q11" s="125">
        <v>0</v>
      </c>
      <c r="R11" s="125">
        <v>0</v>
      </c>
      <c r="S11" s="125">
        <v>0</v>
      </c>
      <c r="T11" s="125">
        <v>43</v>
      </c>
      <c r="U11" s="125">
        <v>43</v>
      </c>
      <c r="V11" s="55"/>
      <c r="W11" s="55" t="s">
        <v>565</v>
      </c>
      <c r="X11" s="64"/>
      <c r="Y11" s="64"/>
      <c r="Z11" s="64"/>
      <c r="AA11" s="64"/>
      <c r="AB11" s="7"/>
      <c r="AC11" s="4" t="s">
        <v>559</v>
      </c>
    </row>
    <row r="12" spans="1:29" ht="180" x14ac:dyDescent="0.2">
      <c r="A12" s="83"/>
      <c r="B12" s="86"/>
      <c r="C12" s="86"/>
      <c r="D12" s="5">
        <v>7</v>
      </c>
      <c r="E12" s="6" t="s">
        <v>22</v>
      </c>
      <c r="F12" s="125">
        <v>0</v>
      </c>
      <c r="G12" s="125">
        <v>0</v>
      </c>
      <c r="H12" s="125">
        <v>0</v>
      </c>
      <c r="I12" s="125">
        <v>0</v>
      </c>
      <c r="J12" s="125">
        <v>0</v>
      </c>
      <c r="K12" s="125">
        <v>0</v>
      </c>
      <c r="L12" s="125">
        <v>0</v>
      </c>
      <c r="M12" s="125">
        <v>0</v>
      </c>
      <c r="N12" s="125">
        <v>0</v>
      </c>
      <c r="O12" s="125">
        <v>0</v>
      </c>
      <c r="P12" s="125">
        <v>103</v>
      </c>
      <c r="Q12" s="125">
        <v>632.72</v>
      </c>
      <c r="R12" s="125">
        <v>0</v>
      </c>
      <c r="S12" s="125">
        <v>0</v>
      </c>
      <c r="T12" s="125">
        <v>397.86</v>
      </c>
      <c r="U12" s="125">
        <v>337.86</v>
      </c>
      <c r="V12" s="55"/>
      <c r="W12" s="55" t="s">
        <v>566</v>
      </c>
      <c r="X12" s="64"/>
      <c r="Y12" s="64"/>
      <c r="Z12" s="64"/>
      <c r="AA12" s="64"/>
      <c r="AB12" s="7"/>
      <c r="AC12" s="4" t="s">
        <v>559</v>
      </c>
    </row>
    <row r="13" spans="1:29" ht="90" x14ac:dyDescent="0.2">
      <c r="A13" s="83"/>
      <c r="B13" s="86"/>
      <c r="C13" s="86"/>
      <c r="D13" s="5">
        <v>8</v>
      </c>
      <c r="E13" s="6" t="s">
        <v>23</v>
      </c>
      <c r="F13" s="125">
        <v>0</v>
      </c>
      <c r="G13" s="125">
        <v>0</v>
      </c>
      <c r="H13" s="125">
        <v>0</v>
      </c>
      <c r="I13" s="125">
        <v>0</v>
      </c>
      <c r="J13" s="125">
        <v>0</v>
      </c>
      <c r="K13" s="125">
        <v>0</v>
      </c>
      <c r="L13" s="125">
        <v>0</v>
      </c>
      <c r="M13" s="125">
        <v>0</v>
      </c>
      <c r="N13" s="125">
        <v>425.98</v>
      </c>
      <c r="O13" s="125">
        <v>0</v>
      </c>
      <c r="P13" s="125">
        <v>0</v>
      </c>
      <c r="Q13" s="125">
        <v>0</v>
      </c>
      <c r="R13" s="125">
        <v>0</v>
      </c>
      <c r="S13" s="125">
        <v>0</v>
      </c>
      <c r="T13" s="125">
        <v>235.55</v>
      </c>
      <c r="U13" s="125">
        <v>190.43</v>
      </c>
      <c r="V13" s="55" t="s">
        <v>567</v>
      </c>
      <c r="W13" s="55" t="s">
        <v>568</v>
      </c>
      <c r="X13" s="64"/>
      <c r="Y13" s="64"/>
      <c r="Z13" s="64"/>
      <c r="AA13" s="64"/>
      <c r="AB13" s="7"/>
      <c r="AC13" s="4" t="s">
        <v>559</v>
      </c>
    </row>
    <row r="14" spans="1:29" ht="105" x14ac:dyDescent="0.2">
      <c r="A14" s="83"/>
      <c r="B14" s="86"/>
      <c r="C14" s="86"/>
      <c r="D14" s="5">
        <v>9</v>
      </c>
      <c r="E14" s="8" t="s">
        <v>24</v>
      </c>
      <c r="F14" s="125">
        <v>0</v>
      </c>
      <c r="G14" s="125">
        <v>0</v>
      </c>
      <c r="H14" s="125">
        <v>0</v>
      </c>
      <c r="I14" s="125">
        <v>0</v>
      </c>
      <c r="J14" s="125">
        <v>0</v>
      </c>
      <c r="K14" s="125">
        <v>0</v>
      </c>
      <c r="L14" s="125">
        <v>0</v>
      </c>
      <c r="M14" s="125">
        <v>0</v>
      </c>
      <c r="N14" s="125">
        <v>6.2</v>
      </c>
      <c r="O14" s="125">
        <v>0</v>
      </c>
      <c r="P14" s="125">
        <v>0</v>
      </c>
      <c r="Q14" s="125">
        <v>0</v>
      </c>
      <c r="R14" s="125">
        <v>0</v>
      </c>
      <c r="S14" s="125">
        <v>3.8</v>
      </c>
      <c r="T14" s="125">
        <v>5</v>
      </c>
      <c r="U14" s="125">
        <v>5</v>
      </c>
      <c r="V14" s="55"/>
      <c r="W14" s="55" t="s">
        <v>569</v>
      </c>
      <c r="X14" s="64"/>
      <c r="Y14" s="64"/>
      <c r="Z14" s="64"/>
      <c r="AA14" s="64"/>
      <c r="AB14" s="7"/>
      <c r="AC14" s="4" t="s">
        <v>559</v>
      </c>
    </row>
    <row r="15" spans="1:29" ht="300" x14ac:dyDescent="0.2">
      <c r="A15" s="83"/>
      <c r="B15" s="86"/>
      <c r="C15" s="86"/>
      <c r="D15" s="5">
        <v>10</v>
      </c>
      <c r="E15" s="6" t="s">
        <v>25</v>
      </c>
      <c r="F15" s="125">
        <v>0</v>
      </c>
      <c r="G15" s="125">
        <v>0</v>
      </c>
      <c r="H15" s="125">
        <v>0</v>
      </c>
      <c r="I15" s="125">
        <v>25</v>
      </c>
      <c r="J15" s="125">
        <v>0</v>
      </c>
      <c r="K15" s="125">
        <v>50</v>
      </c>
      <c r="L15" s="125"/>
      <c r="M15" s="125">
        <v>0</v>
      </c>
      <c r="N15" s="125">
        <v>81.58</v>
      </c>
      <c r="O15" s="125">
        <v>0</v>
      </c>
      <c r="P15" s="125">
        <v>26.8</v>
      </c>
      <c r="Q15" s="125">
        <v>74</v>
      </c>
      <c r="R15" s="125">
        <v>0</v>
      </c>
      <c r="S15" s="125">
        <v>0</v>
      </c>
      <c r="T15" s="125">
        <v>134.13</v>
      </c>
      <c r="U15" s="125">
        <v>123.25</v>
      </c>
      <c r="V15" s="55"/>
      <c r="W15" s="55" t="s">
        <v>491</v>
      </c>
      <c r="X15" s="64"/>
      <c r="Y15" s="64"/>
      <c r="Z15" s="64"/>
      <c r="AA15" s="64"/>
      <c r="AB15" s="7"/>
      <c r="AC15" s="4" t="s">
        <v>426</v>
      </c>
    </row>
    <row r="16" spans="1:29" ht="409.5" x14ac:dyDescent="0.2">
      <c r="A16" s="83"/>
      <c r="B16" s="86"/>
      <c r="C16" s="86"/>
      <c r="D16" s="5">
        <v>11</v>
      </c>
      <c r="E16" s="6" t="s">
        <v>27</v>
      </c>
      <c r="F16" s="125"/>
      <c r="G16" s="125">
        <v>26310.15</v>
      </c>
      <c r="H16" s="125">
        <v>5916</v>
      </c>
      <c r="I16" s="125"/>
      <c r="J16" s="125"/>
      <c r="K16" s="125"/>
      <c r="L16" s="125"/>
      <c r="M16" s="125"/>
      <c r="N16" s="125"/>
      <c r="O16" s="125"/>
      <c r="P16" s="125"/>
      <c r="Q16" s="125"/>
      <c r="R16" s="125"/>
      <c r="S16" s="125"/>
      <c r="T16" s="125">
        <v>21311.21</v>
      </c>
      <c r="U16" s="125">
        <v>10914.939999999999</v>
      </c>
      <c r="V16" s="55"/>
      <c r="W16" s="55" t="s">
        <v>526</v>
      </c>
      <c r="X16" s="64"/>
      <c r="Y16" s="64"/>
      <c r="Z16" s="64"/>
      <c r="AA16" s="64"/>
      <c r="AB16" s="7"/>
      <c r="AC16" s="4" t="s">
        <v>527</v>
      </c>
    </row>
    <row r="17" spans="1:29" ht="409.5" x14ac:dyDescent="0.2">
      <c r="A17" s="83"/>
      <c r="B17" s="86"/>
      <c r="C17" s="86"/>
      <c r="D17" s="5">
        <v>12</v>
      </c>
      <c r="E17" s="6" t="s">
        <v>28</v>
      </c>
      <c r="F17" s="125">
        <v>0</v>
      </c>
      <c r="G17" s="125">
        <v>0</v>
      </c>
      <c r="H17" s="125">
        <v>0</v>
      </c>
      <c r="I17" s="125">
        <v>0</v>
      </c>
      <c r="J17" s="125">
        <v>0</v>
      </c>
      <c r="K17" s="125">
        <v>0</v>
      </c>
      <c r="L17" s="125">
        <v>0</v>
      </c>
      <c r="M17" s="125">
        <v>0</v>
      </c>
      <c r="N17" s="125">
        <v>500.98977000000002</v>
      </c>
      <c r="O17" s="125">
        <v>0</v>
      </c>
      <c r="P17" s="125">
        <v>0</v>
      </c>
      <c r="Q17" s="125">
        <v>32</v>
      </c>
      <c r="R17" s="125">
        <v>0</v>
      </c>
      <c r="S17" s="125">
        <v>0</v>
      </c>
      <c r="T17" s="125">
        <v>280.28436999999997</v>
      </c>
      <c r="U17" s="125">
        <v>252.7054</v>
      </c>
      <c r="V17" s="55"/>
      <c r="W17" s="55" t="s">
        <v>595</v>
      </c>
      <c r="X17" s="64"/>
      <c r="Y17" s="64"/>
      <c r="Z17" s="64"/>
      <c r="AA17" s="64"/>
      <c r="AB17" s="7"/>
      <c r="AC17" s="4" t="s">
        <v>596</v>
      </c>
    </row>
    <row r="18" spans="1:29" ht="210" x14ac:dyDescent="0.2">
      <c r="A18" s="83"/>
      <c r="B18" s="86"/>
      <c r="C18" s="86"/>
      <c r="D18" s="5">
        <v>13</v>
      </c>
      <c r="E18" s="8" t="s">
        <v>161</v>
      </c>
      <c r="F18" s="125">
        <v>0</v>
      </c>
      <c r="G18" s="125">
        <v>320</v>
      </c>
      <c r="H18" s="125">
        <v>0</v>
      </c>
      <c r="I18" s="125">
        <v>1832.24</v>
      </c>
      <c r="J18" s="125">
        <v>0</v>
      </c>
      <c r="K18" s="125">
        <v>0</v>
      </c>
      <c r="L18" s="125">
        <v>0</v>
      </c>
      <c r="M18" s="125">
        <v>0</v>
      </c>
      <c r="N18" s="125">
        <v>0</v>
      </c>
      <c r="O18" s="125">
        <v>0</v>
      </c>
      <c r="P18" s="125">
        <v>0</v>
      </c>
      <c r="Q18" s="125">
        <v>0</v>
      </c>
      <c r="R18" s="125">
        <v>0</v>
      </c>
      <c r="S18" s="125">
        <v>0</v>
      </c>
      <c r="T18" s="125">
        <v>1732.24</v>
      </c>
      <c r="U18" s="125">
        <v>420</v>
      </c>
      <c r="V18" s="55" t="s">
        <v>570</v>
      </c>
      <c r="W18" s="55" t="s">
        <v>571</v>
      </c>
      <c r="X18" s="64"/>
      <c r="Y18" s="64"/>
      <c r="Z18" s="64"/>
      <c r="AA18" s="64"/>
      <c r="AB18" s="7"/>
      <c r="AC18" s="4" t="s">
        <v>559</v>
      </c>
    </row>
    <row r="19" spans="1:29" ht="45" x14ac:dyDescent="0.2">
      <c r="A19" s="83"/>
      <c r="B19" s="86"/>
      <c r="C19" s="86"/>
      <c r="D19" s="5">
        <v>14</v>
      </c>
      <c r="E19" s="6" t="s">
        <v>29</v>
      </c>
      <c r="F19" s="125">
        <v>0</v>
      </c>
      <c r="G19" s="125">
        <v>0</v>
      </c>
      <c r="H19" s="125">
        <v>0</v>
      </c>
      <c r="I19" s="125">
        <v>0</v>
      </c>
      <c r="J19" s="125">
        <v>0</v>
      </c>
      <c r="K19" s="125">
        <v>0</v>
      </c>
      <c r="L19" s="125">
        <v>0</v>
      </c>
      <c r="M19" s="125">
        <v>0</v>
      </c>
      <c r="N19" s="125">
        <v>310.08</v>
      </c>
      <c r="O19" s="125">
        <v>0</v>
      </c>
      <c r="P19" s="125">
        <v>0</v>
      </c>
      <c r="Q19" s="125">
        <v>0</v>
      </c>
      <c r="R19" s="125">
        <v>0</v>
      </c>
      <c r="S19" s="125">
        <v>0</v>
      </c>
      <c r="T19" s="125">
        <v>155.04</v>
      </c>
      <c r="U19" s="125">
        <v>155.04</v>
      </c>
      <c r="V19" s="55"/>
      <c r="W19" s="55" t="s">
        <v>572</v>
      </c>
      <c r="X19" s="64"/>
      <c r="Y19" s="64"/>
      <c r="Z19" s="64"/>
      <c r="AA19" s="64"/>
      <c r="AB19" s="7"/>
      <c r="AC19" s="4" t="s">
        <v>559</v>
      </c>
    </row>
    <row r="20" spans="1:29" ht="330" x14ac:dyDescent="0.2">
      <c r="A20" s="83"/>
      <c r="B20" s="86"/>
      <c r="C20" s="86"/>
      <c r="D20" s="5">
        <v>15</v>
      </c>
      <c r="E20" s="6" t="s">
        <v>30</v>
      </c>
      <c r="F20" s="125">
        <v>0</v>
      </c>
      <c r="G20" s="125">
        <v>0</v>
      </c>
      <c r="H20" s="125">
        <v>0</v>
      </c>
      <c r="I20" s="125">
        <v>650.39</v>
      </c>
      <c r="J20" s="125">
        <v>0</v>
      </c>
      <c r="K20" s="125">
        <v>0</v>
      </c>
      <c r="L20" s="125">
        <v>0</v>
      </c>
      <c r="M20" s="125">
        <v>0</v>
      </c>
      <c r="N20" s="125">
        <v>0</v>
      </c>
      <c r="O20" s="125">
        <v>0</v>
      </c>
      <c r="P20" s="125">
        <v>694.20999999999992</v>
      </c>
      <c r="Q20" s="125">
        <v>184</v>
      </c>
      <c r="R20" s="125">
        <v>0</v>
      </c>
      <c r="S20" s="125">
        <v>0</v>
      </c>
      <c r="T20" s="125">
        <v>1188.9499999999998</v>
      </c>
      <c r="U20" s="125">
        <v>339.65</v>
      </c>
      <c r="V20" s="55" t="s">
        <v>573</v>
      </c>
      <c r="W20" s="55" t="s">
        <v>574</v>
      </c>
      <c r="X20" s="64"/>
      <c r="Y20" s="64"/>
      <c r="Z20" s="64"/>
      <c r="AA20" s="64"/>
      <c r="AB20" s="7"/>
      <c r="AC20" s="4" t="s">
        <v>559</v>
      </c>
    </row>
    <row r="21" spans="1:29" ht="45" x14ac:dyDescent="0.2">
      <c r="A21" s="83"/>
      <c r="B21" s="86"/>
      <c r="C21" s="86"/>
      <c r="D21" s="5">
        <v>16</v>
      </c>
      <c r="E21" s="6" t="s">
        <v>31</v>
      </c>
      <c r="F21" s="125"/>
      <c r="G21" s="125"/>
      <c r="H21" s="125"/>
      <c r="I21" s="125"/>
      <c r="J21" s="125"/>
      <c r="K21" s="125"/>
      <c r="L21" s="125"/>
      <c r="M21" s="125"/>
      <c r="N21" s="125"/>
      <c r="O21" s="125"/>
      <c r="P21" s="125"/>
      <c r="Q21" s="125"/>
      <c r="R21" s="125">
        <v>4053.6</v>
      </c>
      <c r="S21" s="125"/>
      <c r="T21" s="125">
        <v>2026.8</v>
      </c>
      <c r="U21" s="125">
        <v>2026.8</v>
      </c>
      <c r="V21" s="55"/>
      <c r="W21" s="55" t="s">
        <v>395</v>
      </c>
      <c r="X21" s="64"/>
      <c r="Y21" s="64"/>
      <c r="Z21" s="64"/>
      <c r="AA21" s="64"/>
      <c r="AB21" s="7"/>
      <c r="AC21" s="4" t="s">
        <v>396</v>
      </c>
    </row>
    <row r="22" spans="1:29" ht="330" x14ac:dyDescent="0.2">
      <c r="A22" s="83"/>
      <c r="B22" s="86"/>
      <c r="C22" s="86"/>
      <c r="D22" s="5">
        <v>17</v>
      </c>
      <c r="E22" s="6" t="s">
        <v>32</v>
      </c>
      <c r="F22" s="125">
        <v>0</v>
      </c>
      <c r="G22" s="125">
        <v>0</v>
      </c>
      <c r="H22" s="125">
        <v>0</v>
      </c>
      <c r="I22" s="125">
        <v>0</v>
      </c>
      <c r="J22" s="125">
        <v>0</v>
      </c>
      <c r="K22" s="125">
        <v>0</v>
      </c>
      <c r="L22" s="125">
        <v>0</v>
      </c>
      <c r="M22" s="125">
        <v>0</v>
      </c>
      <c r="N22" s="125">
        <v>11.6966</v>
      </c>
      <c r="O22" s="125">
        <v>0</v>
      </c>
      <c r="P22" s="125">
        <v>0</v>
      </c>
      <c r="Q22" s="125">
        <v>237</v>
      </c>
      <c r="R22" s="125">
        <v>0</v>
      </c>
      <c r="S22" s="125">
        <v>0</v>
      </c>
      <c r="T22" s="125">
        <v>134.45660000000001</v>
      </c>
      <c r="U22" s="125">
        <v>114.24</v>
      </c>
      <c r="V22" s="55"/>
      <c r="W22" s="55" t="s">
        <v>597</v>
      </c>
      <c r="X22" s="64"/>
      <c r="Y22" s="64"/>
      <c r="Z22" s="64"/>
      <c r="AA22" s="64"/>
      <c r="AB22" s="7"/>
      <c r="AC22" s="4" t="s">
        <v>596</v>
      </c>
    </row>
    <row r="23" spans="1:29" x14ac:dyDescent="0.2">
      <c r="A23" s="83"/>
      <c r="B23" s="86"/>
      <c r="C23" s="86"/>
      <c r="D23" s="5">
        <v>18</v>
      </c>
      <c r="E23" s="6" t="s">
        <v>181</v>
      </c>
      <c r="F23" s="125"/>
      <c r="G23" s="125"/>
      <c r="H23" s="125"/>
      <c r="I23" s="125"/>
      <c r="J23" s="125"/>
      <c r="K23" s="125"/>
      <c r="L23" s="125"/>
      <c r="M23" s="125"/>
      <c r="N23" s="125"/>
      <c r="O23" s="125"/>
      <c r="P23" s="125"/>
      <c r="Q23" s="125"/>
      <c r="R23" s="125"/>
      <c r="S23" s="125"/>
      <c r="T23" s="125"/>
      <c r="U23" s="125"/>
      <c r="V23" s="55"/>
      <c r="W23" s="55"/>
      <c r="X23" s="64"/>
      <c r="Y23" s="64"/>
      <c r="Z23" s="64"/>
      <c r="AA23" s="64"/>
      <c r="AB23" s="7"/>
    </row>
    <row r="24" spans="1:29" ht="409.5" x14ac:dyDescent="0.2">
      <c r="A24" s="83"/>
      <c r="B24" s="85" t="s">
        <v>245</v>
      </c>
      <c r="C24" s="87" t="s">
        <v>26</v>
      </c>
      <c r="D24" s="5">
        <v>19</v>
      </c>
      <c r="E24" s="11" t="s">
        <v>26</v>
      </c>
      <c r="F24" s="125"/>
      <c r="G24" s="125"/>
      <c r="H24" s="125"/>
      <c r="I24" s="125"/>
      <c r="J24" s="125"/>
      <c r="K24" s="125"/>
      <c r="L24" s="125"/>
      <c r="M24" s="125"/>
      <c r="N24" s="125">
        <v>87.6</v>
      </c>
      <c r="O24" s="125"/>
      <c r="P24" s="125"/>
      <c r="Q24" s="125">
        <v>676</v>
      </c>
      <c r="R24" s="125">
        <v>62</v>
      </c>
      <c r="S24" s="125"/>
      <c r="T24" s="125">
        <v>452.8</v>
      </c>
      <c r="U24" s="125">
        <v>372.8</v>
      </c>
      <c r="V24" s="55"/>
      <c r="W24" s="55" t="s">
        <v>489</v>
      </c>
      <c r="X24" s="64"/>
      <c r="Y24" s="64"/>
      <c r="Z24" s="64"/>
      <c r="AA24" s="64"/>
      <c r="AB24" s="7"/>
      <c r="AC24" s="4" t="s">
        <v>490</v>
      </c>
    </row>
    <row r="25" spans="1:29" ht="30" x14ac:dyDescent="0.2">
      <c r="A25" s="83"/>
      <c r="B25" s="86"/>
      <c r="C25" s="87"/>
      <c r="D25" s="5">
        <v>20</v>
      </c>
      <c r="E25" s="11" t="s">
        <v>162</v>
      </c>
      <c r="F25" s="125"/>
      <c r="G25" s="125"/>
      <c r="H25" s="125"/>
      <c r="I25" s="125"/>
      <c r="J25" s="125"/>
      <c r="K25" s="125"/>
      <c r="L25" s="125"/>
      <c r="M25" s="125"/>
      <c r="N25" s="125"/>
      <c r="O25" s="125"/>
      <c r="P25" s="125"/>
      <c r="Q25" s="125"/>
      <c r="R25" s="125"/>
      <c r="S25" s="125"/>
      <c r="T25" s="125"/>
      <c r="U25" s="125"/>
      <c r="V25" s="55"/>
      <c r="W25" s="55"/>
      <c r="X25" s="64"/>
      <c r="Y25" s="64"/>
      <c r="Z25" s="64"/>
      <c r="AA25" s="64"/>
      <c r="AB25" s="7"/>
    </row>
    <row r="26" spans="1:29" ht="409.5" x14ac:dyDescent="0.2">
      <c r="A26" s="83"/>
      <c r="B26" s="85" t="s">
        <v>38</v>
      </c>
      <c r="C26" s="85" t="s">
        <v>33</v>
      </c>
      <c r="D26" s="5">
        <v>21</v>
      </c>
      <c r="E26" s="9" t="s">
        <v>34</v>
      </c>
      <c r="F26" s="125">
        <v>0</v>
      </c>
      <c r="G26" s="125">
        <v>0</v>
      </c>
      <c r="H26" s="125">
        <v>0</v>
      </c>
      <c r="I26" s="125">
        <v>463.94</v>
      </c>
      <c r="J26" s="125">
        <v>0</v>
      </c>
      <c r="K26" s="125">
        <v>0</v>
      </c>
      <c r="L26" s="125">
        <v>0</v>
      </c>
      <c r="M26" s="125">
        <v>0</v>
      </c>
      <c r="N26" s="125">
        <v>0</v>
      </c>
      <c r="O26" s="125">
        <v>0</v>
      </c>
      <c r="P26" s="125">
        <v>3175.26</v>
      </c>
      <c r="Q26" s="125">
        <v>39.76</v>
      </c>
      <c r="R26" s="125">
        <v>59.95</v>
      </c>
      <c r="S26" s="125">
        <v>0</v>
      </c>
      <c r="T26" s="125">
        <v>2097.9500000000003</v>
      </c>
      <c r="U26" s="125">
        <v>1640.9600000000003</v>
      </c>
      <c r="V26" s="55" t="s">
        <v>379</v>
      </c>
      <c r="W26" s="55" t="s">
        <v>456</v>
      </c>
      <c r="X26" s="64"/>
      <c r="Y26" s="64"/>
      <c r="Z26" s="64"/>
      <c r="AA26" s="64"/>
      <c r="AB26" s="7"/>
      <c r="AC26" s="4" t="s">
        <v>457</v>
      </c>
    </row>
    <row r="27" spans="1:29" ht="409.5" x14ac:dyDescent="0.2">
      <c r="A27" s="83"/>
      <c r="B27" s="85"/>
      <c r="C27" s="85"/>
      <c r="D27" s="5">
        <v>22</v>
      </c>
      <c r="E27" s="9" t="s">
        <v>183</v>
      </c>
      <c r="F27" s="125">
        <v>0</v>
      </c>
      <c r="G27" s="125">
        <v>505</v>
      </c>
      <c r="H27" s="125">
        <v>0</v>
      </c>
      <c r="I27" s="125">
        <v>258</v>
      </c>
      <c r="J27" s="125">
        <v>0</v>
      </c>
      <c r="K27" s="125">
        <v>0</v>
      </c>
      <c r="L27" s="125">
        <v>0</v>
      </c>
      <c r="M27" s="125">
        <v>0</v>
      </c>
      <c r="N27" s="125">
        <v>0</v>
      </c>
      <c r="O27" s="125">
        <v>0</v>
      </c>
      <c r="P27" s="125">
        <v>1022.65</v>
      </c>
      <c r="Q27" s="125">
        <v>3.6</v>
      </c>
      <c r="R27" s="125">
        <v>0</v>
      </c>
      <c r="S27" s="125">
        <v>0</v>
      </c>
      <c r="T27" s="125">
        <v>1394.25</v>
      </c>
      <c r="U27" s="125">
        <v>395</v>
      </c>
      <c r="V27" s="55" t="s">
        <v>455</v>
      </c>
      <c r="W27" s="55" t="s">
        <v>528</v>
      </c>
      <c r="X27" s="64"/>
      <c r="Y27" s="64"/>
      <c r="Z27" s="64"/>
      <c r="AA27" s="64"/>
      <c r="AB27" s="7"/>
      <c r="AC27" s="4" t="s">
        <v>529</v>
      </c>
    </row>
    <row r="28" spans="1:29" ht="255" x14ac:dyDescent="0.2">
      <c r="A28" s="83"/>
      <c r="B28" s="85"/>
      <c r="C28" s="85"/>
      <c r="D28" s="5">
        <v>23</v>
      </c>
      <c r="E28" s="8" t="s">
        <v>146</v>
      </c>
      <c r="F28" s="125">
        <v>0</v>
      </c>
      <c r="G28" s="125">
        <v>0</v>
      </c>
      <c r="H28" s="125">
        <v>0</v>
      </c>
      <c r="I28" s="125">
        <v>540</v>
      </c>
      <c r="J28" s="125">
        <v>0</v>
      </c>
      <c r="K28" s="125">
        <v>0</v>
      </c>
      <c r="L28" s="125">
        <v>0</v>
      </c>
      <c r="M28" s="125">
        <v>0</v>
      </c>
      <c r="N28" s="125">
        <v>0</v>
      </c>
      <c r="O28" s="125">
        <v>5435.58</v>
      </c>
      <c r="P28" s="125">
        <v>0</v>
      </c>
      <c r="Q28" s="125">
        <v>140.34</v>
      </c>
      <c r="R28" s="125">
        <v>0</v>
      </c>
      <c r="S28" s="125">
        <v>0</v>
      </c>
      <c r="T28" s="125">
        <v>3308.13</v>
      </c>
      <c r="U28" s="125">
        <v>2807.79</v>
      </c>
      <c r="V28" s="55"/>
      <c r="W28" s="55" t="s">
        <v>495</v>
      </c>
      <c r="X28" s="64"/>
      <c r="Y28" s="64"/>
      <c r="Z28" s="64"/>
      <c r="AA28" s="64"/>
      <c r="AB28" s="7"/>
      <c r="AC28" s="4" t="s">
        <v>496</v>
      </c>
    </row>
    <row r="29" spans="1:29" ht="360" x14ac:dyDescent="0.2">
      <c r="A29" s="83"/>
      <c r="B29" s="85"/>
      <c r="C29" s="85"/>
      <c r="D29" s="5">
        <v>24</v>
      </c>
      <c r="E29" s="8" t="s">
        <v>292</v>
      </c>
      <c r="F29" s="125">
        <v>0</v>
      </c>
      <c r="G29" s="125">
        <v>0</v>
      </c>
      <c r="H29" s="125">
        <v>0</v>
      </c>
      <c r="I29" s="125">
        <v>1418.48</v>
      </c>
      <c r="J29" s="125">
        <v>0</v>
      </c>
      <c r="K29" s="125">
        <v>0</v>
      </c>
      <c r="L29" s="125">
        <v>0</v>
      </c>
      <c r="M29" s="125">
        <v>0</v>
      </c>
      <c r="N29" s="125">
        <v>35</v>
      </c>
      <c r="O29" s="125">
        <v>159.93799999999999</v>
      </c>
      <c r="P29" s="125">
        <v>0</v>
      </c>
      <c r="Q29" s="125">
        <v>6.3</v>
      </c>
      <c r="R29" s="125">
        <v>34.199999999999996</v>
      </c>
      <c r="S29" s="125">
        <v>55.44</v>
      </c>
      <c r="T29" s="125">
        <v>1319.038</v>
      </c>
      <c r="U29" s="125">
        <v>390.31999999999994</v>
      </c>
      <c r="V29" s="55"/>
      <c r="W29" s="55" t="s">
        <v>432</v>
      </c>
      <c r="X29" s="64"/>
      <c r="Y29" s="64"/>
      <c r="Z29" s="64"/>
      <c r="AA29" s="64"/>
      <c r="AB29" s="7"/>
      <c r="AC29" s="4" t="s">
        <v>384</v>
      </c>
    </row>
    <row r="30" spans="1:29" ht="120" x14ac:dyDescent="0.2">
      <c r="A30" s="83"/>
      <c r="B30" s="85"/>
      <c r="C30" s="85"/>
      <c r="D30" s="5">
        <v>25</v>
      </c>
      <c r="E30" s="8" t="s">
        <v>35</v>
      </c>
      <c r="F30" s="125">
        <v>0</v>
      </c>
      <c r="G30" s="125">
        <v>0</v>
      </c>
      <c r="H30" s="125">
        <v>0</v>
      </c>
      <c r="I30" s="125">
        <v>0</v>
      </c>
      <c r="J30" s="125">
        <v>0</v>
      </c>
      <c r="K30" s="125">
        <v>0</v>
      </c>
      <c r="L30" s="125">
        <v>0</v>
      </c>
      <c r="M30" s="125">
        <v>0</v>
      </c>
      <c r="N30" s="125">
        <v>0</v>
      </c>
      <c r="O30" s="125">
        <v>0</v>
      </c>
      <c r="P30" s="125">
        <v>0</v>
      </c>
      <c r="Q30" s="125">
        <v>19.2</v>
      </c>
      <c r="R30" s="125">
        <v>0</v>
      </c>
      <c r="S30" s="125">
        <v>180.34</v>
      </c>
      <c r="T30" s="125">
        <v>99.77</v>
      </c>
      <c r="U30" s="125">
        <v>99.77</v>
      </c>
      <c r="V30" s="55"/>
      <c r="W30" s="55" t="s">
        <v>380</v>
      </c>
      <c r="X30" s="64"/>
      <c r="Y30" s="64"/>
      <c r="Z30" s="64"/>
      <c r="AA30" s="64"/>
      <c r="AB30" s="7"/>
      <c r="AC30" s="4" t="s">
        <v>384</v>
      </c>
    </row>
    <row r="31" spans="1:29" ht="135" x14ac:dyDescent="0.2">
      <c r="A31" s="83"/>
      <c r="B31" s="85"/>
      <c r="C31" s="85"/>
      <c r="D31" s="5">
        <v>26</v>
      </c>
      <c r="E31" s="8" t="s">
        <v>36</v>
      </c>
      <c r="F31" s="125">
        <v>0</v>
      </c>
      <c r="G31" s="125">
        <v>0</v>
      </c>
      <c r="H31" s="125">
        <v>0</v>
      </c>
      <c r="I31" s="125">
        <v>0</v>
      </c>
      <c r="J31" s="125">
        <v>0</v>
      </c>
      <c r="K31" s="125">
        <v>0</v>
      </c>
      <c r="L31" s="125">
        <v>0</v>
      </c>
      <c r="M31" s="125">
        <v>0</v>
      </c>
      <c r="N31" s="125">
        <v>130.62</v>
      </c>
      <c r="O31" s="125">
        <v>0</v>
      </c>
      <c r="P31" s="125">
        <v>0</v>
      </c>
      <c r="Q31" s="125">
        <v>89</v>
      </c>
      <c r="R31" s="125">
        <v>0</v>
      </c>
      <c r="S31" s="125">
        <v>0</v>
      </c>
      <c r="T31" s="125">
        <v>134.88999999999999</v>
      </c>
      <c r="U31" s="125">
        <v>84.72999999999999</v>
      </c>
      <c r="V31" s="55"/>
      <c r="W31" s="55" t="s">
        <v>381</v>
      </c>
      <c r="X31" s="64"/>
      <c r="Y31" s="64"/>
      <c r="Z31" s="64"/>
      <c r="AA31" s="64"/>
      <c r="AB31" s="7"/>
      <c r="AC31" s="4" t="s">
        <v>384</v>
      </c>
    </row>
    <row r="32" spans="1:29" ht="360" x14ac:dyDescent="0.2">
      <c r="A32" s="83"/>
      <c r="B32" s="85"/>
      <c r="C32" s="85"/>
      <c r="D32" s="5">
        <v>27</v>
      </c>
      <c r="E32" s="8" t="s">
        <v>291</v>
      </c>
      <c r="F32" s="125">
        <v>0</v>
      </c>
      <c r="G32" s="125">
        <v>0</v>
      </c>
      <c r="H32" s="125">
        <v>0</v>
      </c>
      <c r="I32" s="125">
        <v>0</v>
      </c>
      <c r="J32" s="125">
        <v>0</v>
      </c>
      <c r="K32" s="125">
        <v>0</v>
      </c>
      <c r="L32" s="125">
        <v>0</v>
      </c>
      <c r="M32" s="125">
        <v>0</v>
      </c>
      <c r="N32" s="125">
        <v>179.26999999999998</v>
      </c>
      <c r="O32" s="125">
        <v>0</v>
      </c>
      <c r="P32" s="125">
        <v>1000.68</v>
      </c>
      <c r="Q32" s="125">
        <v>36.340000000000003</v>
      </c>
      <c r="R32" s="125">
        <v>0</v>
      </c>
      <c r="S32" s="125">
        <v>0</v>
      </c>
      <c r="T32" s="125">
        <v>596.64999999999986</v>
      </c>
      <c r="U32" s="125">
        <v>619.63999999999987</v>
      </c>
      <c r="V32" s="55"/>
      <c r="W32" s="55" t="s">
        <v>598</v>
      </c>
      <c r="X32" s="64"/>
      <c r="Y32" s="64"/>
      <c r="Z32" s="64"/>
      <c r="AA32" s="64"/>
      <c r="AB32" s="7"/>
      <c r="AC32" s="4" t="s">
        <v>599</v>
      </c>
    </row>
    <row r="33" spans="1:29" ht="135" x14ac:dyDescent="0.2">
      <c r="A33" s="83"/>
      <c r="B33" s="85"/>
      <c r="C33" s="85"/>
      <c r="D33" s="5">
        <v>28</v>
      </c>
      <c r="E33" s="6" t="s">
        <v>19</v>
      </c>
      <c r="F33" s="125">
        <v>0</v>
      </c>
      <c r="G33" s="125">
        <v>0</v>
      </c>
      <c r="H33" s="125">
        <v>0</v>
      </c>
      <c r="I33" s="125">
        <v>0</v>
      </c>
      <c r="J33" s="125">
        <v>0</v>
      </c>
      <c r="K33" s="125">
        <v>1000</v>
      </c>
      <c r="L33" s="125">
        <v>0</v>
      </c>
      <c r="M33" s="125">
        <v>500</v>
      </c>
      <c r="N33" s="125">
        <v>0</v>
      </c>
      <c r="O33" s="125">
        <v>0</v>
      </c>
      <c r="P33" s="125">
        <v>0</v>
      </c>
      <c r="Q33" s="125">
        <v>0</v>
      </c>
      <c r="R33" s="125">
        <v>0</v>
      </c>
      <c r="S33" s="125">
        <v>0</v>
      </c>
      <c r="T33" s="125">
        <v>750</v>
      </c>
      <c r="U33" s="125">
        <v>750</v>
      </c>
      <c r="V33" s="55"/>
      <c r="W33" s="55" t="s">
        <v>382</v>
      </c>
      <c r="X33" s="64"/>
      <c r="Y33" s="64"/>
      <c r="Z33" s="64"/>
      <c r="AA33" s="64"/>
      <c r="AB33" s="7"/>
      <c r="AC33" s="4" t="s">
        <v>384</v>
      </c>
    </row>
    <row r="34" spans="1:29" ht="90" x14ac:dyDescent="0.2">
      <c r="A34" s="83"/>
      <c r="B34" s="85"/>
      <c r="C34" s="85"/>
      <c r="D34" s="5">
        <v>29</v>
      </c>
      <c r="E34" s="6" t="s">
        <v>20</v>
      </c>
      <c r="F34" s="125">
        <v>0</v>
      </c>
      <c r="G34" s="125">
        <v>0</v>
      </c>
      <c r="H34" s="125">
        <v>0</v>
      </c>
      <c r="I34" s="125">
        <v>0</v>
      </c>
      <c r="J34" s="125">
        <v>0</v>
      </c>
      <c r="K34" s="125">
        <v>0</v>
      </c>
      <c r="L34" s="125">
        <v>0</v>
      </c>
      <c r="M34" s="125">
        <v>0</v>
      </c>
      <c r="N34" s="125">
        <v>0</v>
      </c>
      <c r="O34" s="125">
        <v>0</v>
      </c>
      <c r="P34" s="125">
        <v>153.26</v>
      </c>
      <c r="Q34" s="125">
        <v>0</v>
      </c>
      <c r="R34" s="125">
        <v>0</v>
      </c>
      <c r="S34" s="125">
        <v>0</v>
      </c>
      <c r="T34" s="125">
        <v>76.63</v>
      </c>
      <c r="U34" s="125">
        <v>76.63</v>
      </c>
      <c r="V34" s="55"/>
      <c r="W34" s="55" t="s">
        <v>383</v>
      </c>
      <c r="X34" s="64"/>
      <c r="Y34" s="64"/>
      <c r="Z34" s="64"/>
      <c r="AA34" s="64"/>
      <c r="AB34" s="7"/>
      <c r="AC34" s="4" t="s">
        <v>384</v>
      </c>
    </row>
    <row r="35" spans="1:29" ht="409.5" x14ac:dyDescent="0.2">
      <c r="A35" s="83"/>
      <c r="B35" s="85"/>
      <c r="C35" s="85"/>
      <c r="D35" s="5">
        <v>30</v>
      </c>
      <c r="E35" s="6" t="s">
        <v>37</v>
      </c>
      <c r="F35" s="125">
        <v>0</v>
      </c>
      <c r="G35" s="125">
        <v>0</v>
      </c>
      <c r="H35" s="125">
        <v>0</v>
      </c>
      <c r="I35" s="125">
        <v>0</v>
      </c>
      <c r="J35" s="125">
        <v>0</v>
      </c>
      <c r="K35" s="125">
        <v>0</v>
      </c>
      <c r="L35" s="125">
        <v>0</v>
      </c>
      <c r="M35" s="125">
        <v>0</v>
      </c>
      <c r="N35" s="125">
        <v>219.90999999999997</v>
      </c>
      <c r="O35" s="125">
        <v>0</v>
      </c>
      <c r="P35" s="125">
        <v>19.920000000000002</v>
      </c>
      <c r="Q35" s="125">
        <v>503.56</v>
      </c>
      <c r="R35" s="125">
        <v>18.600000000000001</v>
      </c>
      <c r="S35" s="125">
        <v>0</v>
      </c>
      <c r="T35" s="125">
        <v>381.98999999999995</v>
      </c>
      <c r="U35" s="125">
        <v>380</v>
      </c>
      <c r="V35" s="55" t="s">
        <v>600</v>
      </c>
      <c r="W35" s="55" t="s">
        <v>602</v>
      </c>
      <c r="X35" s="64"/>
      <c r="Y35" s="64"/>
      <c r="Z35" s="64"/>
      <c r="AA35" s="64"/>
      <c r="AB35" s="7"/>
      <c r="AC35" s="4" t="s">
        <v>601</v>
      </c>
    </row>
    <row r="36" spans="1:29" x14ac:dyDescent="0.2">
      <c r="A36" s="83"/>
      <c r="B36" s="85"/>
      <c r="C36" s="85"/>
      <c r="D36" s="5">
        <v>31</v>
      </c>
      <c r="E36" s="6" t="s">
        <v>181</v>
      </c>
      <c r="F36" s="125">
        <v>0</v>
      </c>
      <c r="G36" s="125">
        <v>0</v>
      </c>
      <c r="H36" s="125">
        <v>0</v>
      </c>
      <c r="I36" s="125">
        <v>0</v>
      </c>
      <c r="J36" s="125">
        <v>0</v>
      </c>
      <c r="K36" s="125">
        <v>0</v>
      </c>
      <c r="L36" s="125">
        <v>0</v>
      </c>
      <c r="M36" s="125">
        <v>0</v>
      </c>
      <c r="N36" s="125">
        <v>0</v>
      </c>
      <c r="O36" s="125">
        <v>0</v>
      </c>
      <c r="P36" s="125">
        <v>0</v>
      </c>
      <c r="Q36" s="125">
        <v>0</v>
      </c>
      <c r="R36" s="125">
        <v>0</v>
      </c>
      <c r="S36" s="125">
        <v>0</v>
      </c>
      <c r="T36" s="125">
        <v>0</v>
      </c>
      <c r="U36" s="125">
        <v>0</v>
      </c>
      <c r="V36" s="55"/>
      <c r="W36" s="55" t="s">
        <v>379</v>
      </c>
      <c r="X36" s="64"/>
      <c r="Y36" s="64"/>
      <c r="Z36" s="64"/>
      <c r="AA36" s="64"/>
      <c r="AB36" s="7"/>
    </row>
    <row r="37" spans="1:29" ht="390" x14ac:dyDescent="0.2">
      <c r="A37" s="83"/>
      <c r="B37" s="90" t="s">
        <v>40</v>
      </c>
      <c r="C37" s="90" t="s">
        <v>39</v>
      </c>
      <c r="D37" s="5">
        <v>32</v>
      </c>
      <c r="E37" s="10" t="s">
        <v>349</v>
      </c>
      <c r="F37" s="125">
        <v>0</v>
      </c>
      <c r="G37" s="125">
        <v>0</v>
      </c>
      <c r="H37" s="125">
        <v>250</v>
      </c>
      <c r="I37" s="125">
        <v>0</v>
      </c>
      <c r="J37" s="125">
        <v>0</v>
      </c>
      <c r="K37" s="125">
        <v>0</v>
      </c>
      <c r="L37" s="125">
        <v>0</v>
      </c>
      <c r="M37" s="125">
        <v>115.44</v>
      </c>
      <c r="N37" s="125">
        <v>136.66</v>
      </c>
      <c r="O37" s="125">
        <v>2463.34</v>
      </c>
      <c r="P37" s="125">
        <v>973.29000000000008</v>
      </c>
      <c r="Q37" s="125">
        <v>813.78</v>
      </c>
      <c r="R37" s="125">
        <v>431.58000000000004</v>
      </c>
      <c r="S37" s="125">
        <v>92</v>
      </c>
      <c r="T37" s="125">
        <v>2864.3199999999997</v>
      </c>
      <c r="U37" s="125">
        <v>2411.7700000000004</v>
      </c>
      <c r="V37" s="55"/>
      <c r="W37" s="55" t="s">
        <v>391</v>
      </c>
      <c r="X37" s="64"/>
      <c r="Y37" s="64"/>
      <c r="Z37" s="64"/>
      <c r="AA37" s="64"/>
      <c r="AB37" s="7"/>
      <c r="AC37" s="4" t="s">
        <v>378</v>
      </c>
    </row>
    <row r="38" spans="1:29" ht="105" x14ac:dyDescent="0.2">
      <c r="A38" s="83"/>
      <c r="B38" s="91"/>
      <c r="C38" s="91"/>
      <c r="D38" s="5">
        <v>33</v>
      </c>
      <c r="E38" s="10" t="s">
        <v>288</v>
      </c>
      <c r="F38" s="126"/>
      <c r="G38" s="126"/>
      <c r="H38" s="126"/>
      <c r="I38" s="126"/>
      <c r="J38" s="126"/>
      <c r="K38" s="126"/>
      <c r="L38" s="126"/>
      <c r="M38" s="126"/>
      <c r="N38" s="126"/>
      <c r="O38" s="126"/>
      <c r="P38" s="125">
        <v>1206.2</v>
      </c>
      <c r="Q38" s="126"/>
      <c r="R38" s="126"/>
      <c r="S38" s="126"/>
      <c r="T38" s="125">
        <v>606.20000000000005</v>
      </c>
      <c r="U38" s="125">
        <v>600</v>
      </c>
      <c r="V38" s="55"/>
      <c r="W38" s="55" t="s">
        <v>388</v>
      </c>
      <c r="X38" s="64"/>
      <c r="Y38" s="64"/>
      <c r="Z38" s="64"/>
      <c r="AA38" s="64"/>
      <c r="AB38" s="7"/>
      <c r="AC38" s="4" t="s">
        <v>378</v>
      </c>
    </row>
    <row r="39" spans="1:29" ht="75" x14ac:dyDescent="0.2">
      <c r="A39" s="83"/>
      <c r="B39" s="92"/>
      <c r="C39" s="92"/>
      <c r="D39" s="5">
        <v>34</v>
      </c>
      <c r="E39" s="10" t="s">
        <v>369</v>
      </c>
      <c r="F39" s="127">
        <v>0</v>
      </c>
      <c r="G39" s="127">
        <v>0</v>
      </c>
      <c r="H39" s="127">
        <v>0</v>
      </c>
      <c r="I39" s="127">
        <v>547.83999999999992</v>
      </c>
      <c r="J39" s="127">
        <v>0</v>
      </c>
      <c r="K39" s="127">
        <v>0</v>
      </c>
      <c r="L39" s="127">
        <v>0</v>
      </c>
      <c r="M39" s="127">
        <v>0</v>
      </c>
      <c r="N39" s="127">
        <v>24.6</v>
      </c>
      <c r="O39" s="127">
        <v>0</v>
      </c>
      <c r="P39" s="127">
        <v>500.83000000000004</v>
      </c>
      <c r="Q39" s="127">
        <v>0</v>
      </c>
      <c r="R39" s="127">
        <v>199.3</v>
      </c>
      <c r="S39" s="127">
        <v>0</v>
      </c>
      <c r="T39" s="125">
        <v>813.27</v>
      </c>
      <c r="U39" s="125">
        <v>459.3</v>
      </c>
      <c r="V39" s="55"/>
      <c r="W39" s="55" t="s">
        <v>389</v>
      </c>
      <c r="X39" s="64"/>
      <c r="Y39" s="64"/>
      <c r="Z39" s="64"/>
      <c r="AA39" s="64"/>
      <c r="AB39" s="7"/>
      <c r="AC39" s="4" t="s">
        <v>378</v>
      </c>
    </row>
    <row r="40" spans="1:29" ht="255" x14ac:dyDescent="0.2">
      <c r="A40" s="83"/>
      <c r="B40" s="85" t="s">
        <v>46</v>
      </c>
      <c r="C40" s="85" t="s">
        <v>41</v>
      </c>
      <c r="D40" s="5">
        <v>35</v>
      </c>
      <c r="E40" s="6" t="s">
        <v>42</v>
      </c>
      <c r="F40" s="125">
        <v>0</v>
      </c>
      <c r="G40" s="125">
        <v>0</v>
      </c>
      <c r="H40" s="125">
        <v>0</v>
      </c>
      <c r="I40" s="125">
        <v>0</v>
      </c>
      <c r="J40" s="125">
        <v>0</v>
      </c>
      <c r="K40" s="125">
        <v>0</v>
      </c>
      <c r="L40" s="125">
        <v>0</v>
      </c>
      <c r="M40" s="125">
        <v>0</v>
      </c>
      <c r="N40" s="125">
        <v>47.036250000000003</v>
      </c>
      <c r="O40" s="125">
        <v>0</v>
      </c>
      <c r="P40" s="125">
        <v>103.77</v>
      </c>
      <c r="Q40" s="125">
        <v>0</v>
      </c>
      <c r="R40" s="125">
        <v>0</v>
      </c>
      <c r="S40" s="125">
        <v>0</v>
      </c>
      <c r="T40" s="125">
        <v>67.259999999999991</v>
      </c>
      <c r="U40" s="125">
        <v>83.546249999999986</v>
      </c>
      <c r="V40" s="55" t="s">
        <v>600</v>
      </c>
      <c r="W40" s="55" t="s">
        <v>603</v>
      </c>
      <c r="X40" s="64"/>
      <c r="Y40" s="64"/>
      <c r="Z40" s="64"/>
      <c r="AA40" s="64"/>
      <c r="AB40" s="7"/>
      <c r="AC40" s="4" t="s">
        <v>604</v>
      </c>
    </row>
    <row r="41" spans="1:29" ht="210" x14ac:dyDescent="0.2">
      <c r="A41" s="83"/>
      <c r="B41" s="86"/>
      <c r="C41" s="86"/>
      <c r="D41" s="5">
        <v>36</v>
      </c>
      <c r="E41" s="8" t="s">
        <v>43</v>
      </c>
      <c r="F41" s="125"/>
      <c r="G41" s="125"/>
      <c r="H41" s="125"/>
      <c r="I41" s="125"/>
      <c r="J41" s="125"/>
      <c r="K41" s="125">
        <v>1362.1</v>
      </c>
      <c r="L41" s="125"/>
      <c r="M41" s="125"/>
      <c r="N41" s="125"/>
      <c r="O41" s="125"/>
      <c r="P41" s="125"/>
      <c r="Q41" s="125"/>
      <c r="R41" s="125"/>
      <c r="S41" s="125"/>
      <c r="T41" s="125">
        <v>674.86</v>
      </c>
      <c r="U41" s="125">
        <v>687.24</v>
      </c>
      <c r="V41" s="55"/>
      <c r="W41" s="55" t="s">
        <v>474</v>
      </c>
      <c r="X41" s="64"/>
      <c r="Y41" s="64"/>
      <c r="Z41" s="64"/>
      <c r="AA41" s="64"/>
      <c r="AB41" s="7"/>
      <c r="AC41" s="4" t="s">
        <v>473</v>
      </c>
    </row>
    <row r="42" spans="1:29" ht="60" x14ac:dyDescent="0.2">
      <c r="A42" s="83"/>
      <c r="B42" s="86"/>
      <c r="C42" s="86"/>
      <c r="D42" s="5">
        <v>37</v>
      </c>
      <c r="E42" s="8" t="s">
        <v>260</v>
      </c>
      <c r="F42" s="125"/>
      <c r="G42" s="125"/>
      <c r="H42" s="125"/>
      <c r="I42" s="125"/>
      <c r="J42" s="125"/>
      <c r="K42" s="125"/>
      <c r="L42" s="125"/>
      <c r="M42" s="125"/>
      <c r="N42" s="125"/>
      <c r="O42" s="125"/>
      <c r="P42" s="125"/>
      <c r="Q42" s="125"/>
      <c r="R42" s="125"/>
      <c r="S42" s="125">
        <v>20.16</v>
      </c>
      <c r="T42" s="125">
        <v>20.16</v>
      </c>
      <c r="U42" s="125">
        <v>0</v>
      </c>
      <c r="V42" s="55"/>
      <c r="W42" s="55" t="s">
        <v>475</v>
      </c>
      <c r="X42" s="64"/>
      <c r="Y42" s="64"/>
      <c r="Z42" s="64"/>
      <c r="AA42" s="64"/>
      <c r="AB42" s="7"/>
      <c r="AC42" s="4" t="s">
        <v>473</v>
      </c>
    </row>
    <row r="43" spans="1:29" ht="210" x14ac:dyDescent="0.2">
      <c r="A43" s="83"/>
      <c r="B43" s="86"/>
      <c r="C43" s="86"/>
      <c r="D43" s="5">
        <v>38</v>
      </c>
      <c r="E43" s="6" t="s">
        <v>44</v>
      </c>
      <c r="F43" s="125"/>
      <c r="G43" s="125"/>
      <c r="H43" s="125"/>
      <c r="I43" s="125"/>
      <c r="J43" s="125"/>
      <c r="K43" s="125"/>
      <c r="L43" s="125"/>
      <c r="M43" s="125"/>
      <c r="N43" s="125">
        <v>212.43</v>
      </c>
      <c r="O43" s="125">
        <v>14.29</v>
      </c>
      <c r="P43" s="125">
        <v>205.77</v>
      </c>
      <c r="Q43" s="125">
        <v>93.12</v>
      </c>
      <c r="R43" s="125"/>
      <c r="S43" s="125"/>
      <c r="T43" s="125">
        <v>359.16</v>
      </c>
      <c r="U43" s="125">
        <v>166.45</v>
      </c>
      <c r="V43" s="55"/>
      <c r="W43" s="55" t="s">
        <v>476</v>
      </c>
      <c r="X43" s="64"/>
      <c r="Y43" s="64"/>
      <c r="Z43" s="64"/>
      <c r="AA43" s="64"/>
      <c r="AB43" s="7"/>
      <c r="AC43" s="4" t="s">
        <v>473</v>
      </c>
    </row>
    <row r="44" spans="1:29" ht="195" x14ac:dyDescent="0.2">
      <c r="A44" s="83"/>
      <c r="B44" s="86"/>
      <c r="C44" s="86"/>
      <c r="D44" s="5">
        <v>39</v>
      </c>
      <c r="E44" s="8" t="s">
        <v>184</v>
      </c>
      <c r="F44" s="128"/>
      <c r="G44" s="128"/>
      <c r="H44" s="128"/>
      <c r="I44" s="127"/>
      <c r="J44" s="127"/>
      <c r="K44" s="127"/>
      <c r="L44" s="127"/>
      <c r="M44" s="127"/>
      <c r="N44" s="127">
        <v>458.29</v>
      </c>
      <c r="O44" s="128"/>
      <c r="P44" s="128">
        <v>103.11</v>
      </c>
      <c r="Q44" s="128"/>
      <c r="R44" s="128"/>
      <c r="S44" s="128"/>
      <c r="T44" s="128">
        <v>303.94</v>
      </c>
      <c r="U44" s="128">
        <v>257.45999999999998</v>
      </c>
      <c r="V44" s="56"/>
      <c r="W44" s="56" t="s">
        <v>477</v>
      </c>
      <c r="X44" s="118"/>
      <c r="Y44" s="118"/>
      <c r="Z44" s="118"/>
      <c r="AA44" s="64"/>
      <c r="AB44" s="7"/>
      <c r="AC44" s="4" t="s">
        <v>473</v>
      </c>
    </row>
    <row r="45" spans="1:29" ht="195" x14ac:dyDescent="0.2">
      <c r="A45" s="83"/>
      <c r="B45" s="86"/>
      <c r="C45" s="86"/>
      <c r="D45" s="5">
        <v>40</v>
      </c>
      <c r="E45" s="6" t="s">
        <v>45</v>
      </c>
      <c r="F45" s="128">
        <v>0</v>
      </c>
      <c r="G45" s="128">
        <v>0</v>
      </c>
      <c r="H45" s="128">
        <v>0</v>
      </c>
      <c r="I45" s="127">
        <v>0</v>
      </c>
      <c r="J45" s="127">
        <v>0</v>
      </c>
      <c r="K45" s="127">
        <v>0</v>
      </c>
      <c r="L45" s="127">
        <v>0</v>
      </c>
      <c r="M45" s="127">
        <v>0</v>
      </c>
      <c r="N45" s="127">
        <v>5</v>
      </c>
      <c r="O45" s="128">
        <v>0</v>
      </c>
      <c r="P45" s="128">
        <v>0</v>
      </c>
      <c r="Q45" s="128">
        <v>296</v>
      </c>
      <c r="R45" s="128">
        <v>5.62</v>
      </c>
      <c r="S45" s="128">
        <v>0</v>
      </c>
      <c r="T45" s="128">
        <v>159.74</v>
      </c>
      <c r="U45" s="128">
        <v>146.88</v>
      </c>
      <c r="V45" s="56" t="s">
        <v>379</v>
      </c>
      <c r="W45" s="56" t="s">
        <v>492</v>
      </c>
      <c r="X45" s="118"/>
      <c r="Y45" s="118"/>
      <c r="Z45" s="118"/>
      <c r="AA45" s="64"/>
      <c r="AB45" s="7"/>
      <c r="AC45" s="4" t="s">
        <v>473</v>
      </c>
    </row>
    <row r="46" spans="1:29" x14ac:dyDescent="0.2">
      <c r="A46" s="83"/>
      <c r="B46" s="86"/>
      <c r="C46" s="86"/>
      <c r="D46" s="5">
        <v>41</v>
      </c>
      <c r="E46" s="6" t="s">
        <v>181</v>
      </c>
      <c r="F46" s="128"/>
      <c r="G46" s="128"/>
      <c r="H46" s="128"/>
      <c r="I46" s="127"/>
      <c r="J46" s="127"/>
      <c r="K46" s="127"/>
      <c r="L46" s="127"/>
      <c r="M46" s="127"/>
      <c r="N46" s="127"/>
      <c r="O46" s="128"/>
      <c r="P46" s="128"/>
      <c r="Q46" s="128"/>
      <c r="R46" s="128"/>
      <c r="S46" s="128"/>
      <c r="T46" s="128"/>
      <c r="U46" s="128"/>
      <c r="V46" s="56"/>
      <c r="W46" s="56"/>
      <c r="X46" s="118"/>
      <c r="Y46" s="118"/>
      <c r="Z46" s="118"/>
      <c r="AA46" s="64"/>
      <c r="AB46" s="7"/>
    </row>
    <row r="47" spans="1:29" ht="409.5" x14ac:dyDescent="0.2">
      <c r="A47" s="83"/>
      <c r="B47" s="85" t="s">
        <v>53</v>
      </c>
      <c r="C47" s="85" t="s">
        <v>47</v>
      </c>
      <c r="D47" s="5">
        <v>42</v>
      </c>
      <c r="E47" s="6" t="s">
        <v>261</v>
      </c>
      <c r="F47" s="128">
        <v>3354</v>
      </c>
      <c r="G47" s="128">
        <v>0</v>
      </c>
      <c r="H47" s="128">
        <v>0</v>
      </c>
      <c r="I47" s="127">
        <v>1132.75</v>
      </c>
      <c r="J47" s="127">
        <v>0</v>
      </c>
      <c r="K47" s="127">
        <v>0</v>
      </c>
      <c r="L47" s="127">
        <v>0</v>
      </c>
      <c r="M47" s="127">
        <v>0</v>
      </c>
      <c r="N47" s="127">
        <v>60.102499999999999</v>
      </c>
      <c r="O47" s="128">
        <v>0</v>
      </c>
      <c r="P47" s="128">
        <v>105</v>
      </c>
      <c r="Q47" s="128">
        <v>80.02</v>
      </c>
      <c r="R47" s="128">
        <v>0</v>
      </c>
      <c r="S47" s="128">
        <v>0</v>
      </c>
      <c r="T47" s="128">
        <v>2615.8200000000002</v>
      </c>
      <c r="U47" s="128">
        <v>2116.0524999999998</v>
      </c>
      <c r="V47" s="56" t="s">
        <v>600</v>
      </c>
      <c r="W47" s="56" t="s">
        <v>605</v>
      </c>
      <c r="X47" s="118"/>
      <c r="Y47" s="118"/>
      <c r="Z47" s="118"/>
      <c r="AA47" s="64"/>
      <c r="AB47" s="7"/>
      <c r="AC47" s="4" t="s">
        <v>606</v>
      </c>
    </row>
    <row r="48" spans="1:29" ht="150" x14ac:dyDescent="0.2">
      <c r="A48" s="83"/>
      <c r="B48" s="85"/>
      <c r="C48" s="85"/>
      <c r="D48" s="5">
        <v>43</v>
      </c>
      <c r="E48" s="6" t="s">
        <v>262</v>
      </c>
      <c r="F48" s="127">
        <v>30</v>
      </c>
      <c r="G48" s="127">
        <v>0</v>
      </c>
      <c r="H48" s="127">
        <v>0</v>
      </c>
      <c r="I48" s="127">
        <v>12.2</v>
      </c>
      <c r="J48" s="127">
        <v>0</v>
      </c>
      <c r="K48" s="127">
        <v>0</v>
      </c>
      <c r="L48" s="127">
        <v>0</v>
      </c>
      <c r="M48" s="127">
        <v>0</v>
      </c>
      <c r="N48" s="127">
        <v>0</v>
      </c>
      <c r="O48" s="127">
        <v>0</v>
      </c>
      <c r="P48" s="127">
        <v>0</v>
      </c>
      <c r="Q48" s="127">
        <v>2.2000000000000002</v>
      </c>
      <c r="R48" s="127">
        <v>0</v>
      </c>
      <c r="S48" s="127">
        <v>0</v>
      </c>
      <c r="T48" s="127">
        <v>24.9</v>
      </c>
      <c r="U48" s="127">
        <v>19.5</v>
      </c>
      <c r="V48" s="57"/>
      <c r="W48" s="57" t="s">
        <v>427</v>
      </c>
      <c r="X48" s="115"/>
      <c r="Y48" s="115"/>
      <c r="Z48" s="115"/>
      <c r="AA48" s="115"/>
      <c r="AB48" s="16"/>
      <c r="AC48" s="4" t="s">
        <v>426</v>
      </c>
    </row>
    <row r="49" spans="1:29" ht="409.5" x14ac:dyDescent="0.2">
      <c r="A49" s="83"/>
      <c r="B49" s="85"/>
      <c r="C49" s="85"/>
      <c r="D49" s="5">
        <v>44</v>
      </c>
      <c r="E49" s="6" t="s">
        <v>48</v>
      </c>
      <c r="F49" s="125">
        <v>450</v>
      </c>
      <c r="G49" s="125">
        <v>0</v>
      </c>
      <c r="H49" s="125">
        <v>0</v>
      </c>
      <c r="I49" s="127">
        <v>33</v>
      </c>
      <c r="J49" s="127">
        <v>0</v>
      </c>
      <c r="K49" s="127">
        <v>0</v>
      </c>
      <c r="L49" s="127">
        <v>0</v>
      </c>
      <c r="M49" s="127">
        <v>0</v>
      </c>
      <c r="N49" s="127">
        <v>49.95</v>
      </c>
      <c r="O49" s="125">
        <v>105</v>
      </c>
      <c r="P49" s="125">
        <v>0</v>
      </c>
      <c r="Q49" s="125">
        <v>14.25</v>
      </c>
      <c r="R49" s="125">
        <v>0</v>
      </c>
      <c r="S49" s="125">
        <v>0</v>
      </c>
      <c r="T49" s="125">
        <v>332.48</v>
      </c>
      <c r="U49" s="125">
        <v>319.72000000000003</v>
      </c>
      <c r="V49" s="55" t="s">
        <v>607</v>
      </c>
      <c r="W49" s="55" t="s">
        <v>608</v>
      </c>
      <c r="X49" s="64"/>
      <c r="Y49" s="64"/>
      <c r="Z49" s="64"/>
      <c r="AA49" s="64"/>
      <c r="AB49" s="7"/>
      <c r="AC49" s="4" t="s">
        <v>609</v>
      </c>
    </row>
    <row r="50" spans="1:29" ht="210" x14ac:dyDescent="0.2">
      <c r="A50" s="83"/>
      <c r="B50" s="85"/>
      <c r="C50" s="85"/>
      <c r="D50" s="5">
        <v>45</v>
      </c>
      <c r="E50" s="6" t="s">
        <v>49</v>
      </c>
      <c r="F50" s="125">
        <v>480</v>
      </c>
      <c r="G50" s="125">
        <v>0</v>
      </c>
      <c r="H50" s="125">
        <v>0</v>
      </c>
      <c r="I50" s="127">
        <v>0</v>
      </c>
      <c r="J50" s="127">
        <v>0</v>
      </c>
      <c r="K50" s="127">
        <v>0</v>
      </c>
      <c r="L50" s="127">
        <v>0</v>
      </c>
      <c r="M50" s="127">
        <v>0</v>
      </c>
      <c r="N50" s="127">
        <v>100.46000000000001</v>
      </c>
      <c r="O50" s="125">
        <v>0</v>
      </c>
      <c r="P50" s="125">
        <v>0</v>
      </c>
      <c r="Q50" s="125">
        <v>22.55</v>
      </c>
      <c r="R50" s="125">
        <v>0</v>
      </c>
      <c r="S50" s="125">
        <v>0</v>
      </c>
      <c r="T50" s="125">
        <v>268.58</v>
      </c>
      <c r="U50" s="125">
        <v>334.43</v>
      </c>
      <c r="V50" s="55"/>
      <c r="W50" s="55" t="s">
        <v>428</v>
      </c>
      <c r="X50" s="64"/>
      <c r="Y50" s="64"/>
      <c r="Z50" s="64"/>
      <c r="AA50" s="64"/>
      <c r="AB50" s="7"/>
      <c r="AC50" s="4" t="s">
        <v>426</v>
      </c>
    </row>
    <row r="51" spans="1:29" x14ac:dyDescent="0.2">
      <c r="A51" s="83"/>
      <c r="B51" s="85"/>
      <c r="C51" s="85"/>
      <c r="D51" s="5">
        <v>46</v>
      </c>
      <c r="E51" s="6" t="s">
        <v>50</v>
      </c>
      <c r="F51" s="125">
        <v>0</v>
      </c>
      <c r="G51" s="125">
        <v>0</v>
      </c>
      <c r="H51" s="125">
        <v>0</v>
      </c>
      <c r="I51" s="127">
        <v>0</v>
      </c>
      <c r="J51" s="127">
        <v>0</v>
      </c>
      <c r="K51" s="127">
        <v>0</v>
      </c>
      <c r="L51" s="127">
        <v>0</v>
      </c>
      <c r="M51" s="127">
        <v>0</v>
      </c>
      <c r="N51" s="127">
        <v>0</v>
      </c>
      <c r="O51" s="125">
        <v>0</v>
      </c>
      <c r="P51" s="125">
        <v>0</v>
      </c>
      <c r="Q51" s="125">
        <v>0</v>
      </c>
      <c r="R51" s="125">
        <v>0</v>
      </c>
      <c r="S51" s="125">
        <v>0</v>
      </c>
      <c r="T51" s="125">
        <v>0</v>
      </c>
      <c r="U51" s="125">
        <v>0</v>
      </c>
      <c r="V51" s="55"/>
      <c r="W51" s="55"/>
      <c r="X51" s="64"/>
      <c r="Y51" s="64"/>
      <c r="Z51" s="64"/>
      <c r="AA51" s="64"/>
      <c r="AB51" s="7"/>
    </row>
    <row r="52" spans="1:29" ht="150" x14ac:dyDescent="0.2">
      <c r="A52" s="83"/>
      <c r="B52" s="85"/>
      <c r="C52" s="85"/>
      <c r="D52" s="5">
        <v>47</v>
      </c>
      <c r="E52" s="6" t="s">
        <v>336</v>
      </c>
      <c r="F52" s="125">
        <v>140</v>
      </c>
      <c r="G52" s="125">
        <v>0</v>
      </c>
      <c r="H52" s="125">
        <v>0</v>
      </c>
      <c r="I52" s="127">
        <v>0</v>
      </c>
      <c r="J52" s="127">
        <v>0</v>
      </c>
      <c r="K52" s="127">
        <v>0</v>
      </c>
      <c r="L52" s="127">
        <v>0</v>
      </c>
      <c r="M52" s="127">
        <v>0</v>
      </c>
      <c r="N52" s="127">
        <v>0</v>
      </c>
      <c r="O52" s="125">
        <v>0</v>
      </c>
      <c r="P52" s="125">
        <v>0</v>
      </c>
      <c r="Q52" s="125">
        <v>0</v>
      </c>
      <c r="R52" s="125">
        <v>0</v>
      </c>
      <c r="S52" s="125">
        <v>0</v>
      </c>
      <c r="T52" s="125">
        <v>70</v>
      </c>
      <c r="U52" s="125">
        <v>70</v>
      </c>
      <c r="V52" s="55"/>
      <c r="W52" s="55" t="s">
        <v>429</v>
      </c>
      <c r="X52" s="64"/>
      <c r="Y52" s="64"/>
      <c r="Z52" s="64"/>
      <c r="AA52" s="64"/>
      <c r="AB52" s="7"/>
      <c r="AC52" s="4" t="s">
        <v>426</v>
      </c>
    </row>
    <row r="53" spans="1:29" ht="180" x14ac:dyDescent="0.2">
      <c r="A53" s="83"/>
      <c r="B53" s="85"/>
      <c r="C53" s="85"/>
      <c r="D53" s="5">
        <v>48</v>
      </c>
      <c r="E53" s="6" t="s">
        <v>51</v>
      </c>
      <c r="F53" s="125">
        <v>0</v>
      </c>
      <c r="G53" s="125">
        <v>0</v>
      </c>
      <c r="H53" s="125">
        <v>0</v>
      </c>
      <c r="I53" s="127">
        <v>0</v>
      </c>
      <c r="J53" s="127">
        <v>0</v>
      </c>
      <c r="K53" s="127">
        <v>0</v>
      </c>
      <c r="L53" s="127">
        <v>0</v>
      </c>
      <c r="M53" s="127">
        <v>0</v>
      </c>
      <c r="N53" s="127">
        <v>22.47</v>
      </c>
      <c r="O53" s="125">
        <v>0</v>
      </c>
      <c r="P53" s="125">
        <v>3</v>
      </c>
      <c r="Q53" s="125">
        <v>12.600000000000001</v>
      </c>
      <c r="R53" s="125">
        <v>0</v>
      </c>
      <c r="S53" s="125">
        <v>0</v>
      </c>
      <c r="T53" s="125">
        <v>36.47</v>
      </c>
      <c r="U53" s="125">
        <v>1.6</v>
      </c>
      <c r="V53" s="55"/>
      <c r="W53" s="55" t="s">
        <v>430</v>
      </c>
      <c r="X53" s="64"/>
      <c r="Y53" s="64"/>
      <c r="Z53" s="64"/>
      <c r="AA53" s="64"/>
      <c r="AB53" s="7"/>
      <c r="AC53" s="4" t="s">
        <v>426</v>
      </c>
    </row>
    <row r="54" spans="1:29" ht="135" x14ac:dyDescent="0.2">
      <c r="A54" s="83"/>
      <c r="B54" s="85"/>
      <c r="C54" s="85"/>
      <c r="D54" s="5">
        <v>49</v>
      </c>
      <c r="E54" s="6" t="s">
        <v>340</v>
      </c>
      <c r="F54" s="125">
        <v>0</v>
      </c>
      <c r="G54" s="125">
        <v>0</v>
      </c>
      <c r="H54" s="125">
        <v>0</v>
      </c>
      <c r="I54" s="127">
        <v>0</v>
      </c>
      <c r="J54" s="127">
        <v>0</v>
      </c>
      <c r="K54" s="127">
        <v>0</v>
      </c>
      <c r="L54" s="127">
        <v>0</v>
      </c>
      <c r="M54" s="127">
        <v>0</v>
      </c>
      <c r="N54" s="127">
        <v>0</v>
      </c>
      <c r="O54" s="125">
        <v>0</v>
      </c>
      <c r="P54" s="125">
        <v>0</v>
      </c>
      <c r="Q54" s="125">
        <v>190</v>
      </c>
      <c r="R54" s="125">
        <v>0</v>
      </c>
      <c r="S54" s="125">
        <v>0</v>
      </c>
      <c r="T54" s="125">
        <v>95</v>
      </c>
      <c r="U54" s="125">
        <v>95</v>
      </c>
      <c r="V54" s="55"/>
      <c r="W54" s="55" t="s">
        <v>431</v>
      </c>
      <c r="X54" s="64"/>
      <c r="Y54" s="64"/>
      <c r="Z54" s="64"/>
      <c r="AA54" s="64"/>
      <c r="AB54" s="7"/>
      <c r="AC54" s="4" t="s">
        <v>426</v>
      </c>
    </row>
    <row r="55" spans="1:29" ht="409.5" x14ac:dyDescent="0.2">
      <c r="A55" s="83"/>
      <c r="B55" s="85"/>
      <c r="C55" s="85"/>
      <c r="D55" s="5">
        <v>50</v>
      </c>
      <c r="E55" s="6" t="s">
        <v>52</v>
      </c>
      <c r="F55" s="125">
        <v>225</v>
      </c>
      <c r="G55" s="125">
        <v>0</v>
      </c>
      <c r="H55" s="125">
        <v>0</v>
      </c>
      <c r="I55" s="127">
        <v>40</v>
      </c>
      <c r="J55" s="127">
        <v>0</v>
      </c>
      <c r="K55" s="127">
        <v>0</v>
      </c>
      <c r="L55" s="127">
        <v>0</v>
      </c>
      <c r="M55" s="127">
        <v>0</v>
      </c>
      <c r="N55" s="127">
        <v>135.51999999999998</v>
      </c>
      <c r="O55" s="125">
        <v>108</v>
      </c>
      <c r="P55" s="125">
        <v>150</v>
      </c>
      <c r="Q55" s="125">
        <v>130.28</v>
      </c>
      <c r="R55" s="125">
        <v>16.600000000000001</v>
      </c>
      <c r="S55" s="125">
        <v>0</v>
      </c>
      <c r="T55" s="125">
        <v>423.93000000000006</v>
      </c>
      <c r="U55" s="125">
        <v>381.47</v>
      </c>
      <c r="V55" s="122"/>
      <c r="W55" s="123" t="s">
        <v>498</v>
      </c>
      <c r="X55" s="64"/>
      <c r="Y55" s="64"/>
      <c r="Z55" s="64"/>
      <c r="AA55" s="64"/>
      <c r="AB55" s="7"/>
      <c r="AC55" s="4" t="s">
        <v>497</v>
      </c>
    </row>
    <row r="56" spans="1:29" x14ac:dyDescent="0.2">
      <c r="A56" s="83"/>
      <c r="B56" s="85"/>
      <c r="C56" s="85"/>
      <c r="D56" s="5">
        <v>51</v>
      </c>
      <c r="E56" s="6" t="s">
        <v>181</v>
      </c>
      <c r="F56" s="125"/>
      <c r="G56" s="125"/>
      <c r="H56" s="125"/>
      <c r="I56" s="127"/>
      <c r="J56" s="127"/>
      <c r="K56" s="127"/>
      <c r="L56" s="127"/>
      <c r="M56" s="127"/>
      <c r="N56" s="127"/>
      <c r="O56" s="125"/>
      <c r="P56" s="125"/>
      <c r="Q56" s="125"/>
      <c r="R56" s="125"/>
      <c r="S56" s="125"/>
      <c r="T56" s="125"/>
      <c r="U56" s="125"/>
      <c r="V56" s="55"/>
      <c r="W56" s="55"/>
      <c r="X56" s="64"/>
      <c r="Y56" s="64"/>
      <c r="Z56" s="64"/>
      <c r="AA56" s="64"/>
      <c r="AB56" s="7"/>
    </row>
    <row r="57" spans="1:29" ht="409.5" x14ac:dyDescent="0.2">
      <c r="A57" s="83"/>
      <c r="B57" s="85" t="s">
        <v>60</v>
      </c>
      <c r="C57" s="85" t="s">
        <v>54</v>
      </c>
      <c r="D57" s="5">
        <v>52</v>
      </c>
      <c r="E57" s="6" t="s">
        <v>263</v>
      </c>
      <c r="F57" s="125">
        <v>0</v>
      </c>
      <c r="G57" s="125">
        <v>0</v>
      </c>
      <c r="H57" s="125">
        <v>0</v>
      </c>
      <c r="I57" s="125">
        <v>0</v>
      </c>
      <c r="J57" s="125">
        <v>0</v>
      </c>
      <c r="K57" s="125">
        <v>2300.66635</v>
      </c>
      <c r="L57" s="125">
        <v>0</v>
      </c>
      <c r="M57" s="125">
        <v>0</v>
      </c>
      <c r="N57" s="127">
        <v>1123.979</v>
      </c>
      <c r="O57" s="125">
        <v>0</v>
      </c>
      <c r="P57" s="125">
        <v>0</v>
      </c>
      <c r="Q57" s="125">
        <v>340</v>
      </c>
      <c r="R57" s="125">
        <v>0</v>
      </c>
      <c r="S57" s="125">
        <v>0</v>
      </c>
      <c r="T57" s="125">
        <v>2257.3690000000001</v>
      </c>
      <c r="U57" s="125">
        <v>1507.2763500000001</v>
      </c>
      <c r="V57" s="55" t="s">
        <v>379</v>
      </c>
      <c r="W57" s="55" t="s">
        <v>575</v>
      </c>
      <c r="X57" s="64"/>
      <c r="Y57" s="64"/>
      <c r="Z57" s="64"/>
      <c r="AA57" s="64"/>
      <c r="AB57" s="7"/>
      <c r="AC57" s="4" t="s">
        <v>576</v>
      </c>
    </row>
    <row r="58" spans="1:29" ht="405" x14ac:dyDescent="0.2">
      <c r="A58" s="83"/>
      <c r="B58" s="86"/>
      <c r="C58" s="86"/>
      <c r="D58" s="5">
        <v>53</v>
      </c>
      <c r="E58" s="6" t="s">
        <v>55</v>
      </c>
      <c r="F58" s="125">
        <v>0</v>
      </c>
      <c r="G58" s="125">
        <v>0</v>
      </c>
      <c r="H58" s="125">
        <v>0</v>
      </c>
      <c r="I58" s="125">
        <v>0</v>
      </c>
      <c r="J58" s="125">
        <v>0</v>
      </c>
      <c r="K58" s="127">
        <v>684.66000000000008</v>
      </c>
      <c r="L58" s="127">
        <v>0</v>
      </c>
      <c r="M58" s="127">
        <v>0</v>
      </c>
      <c r="N58" s="127">
        <v>159.38</v>
      </c>
      <c r="O58" s="127">
        <v>172</v>
      </c>
      <c r="P58" s="127">
        <v>0</v>
      </c>
      <c r="Q58" s="127">
        <v>396.05</v>
      </c>
      <c r="R58" s="127">
        <v>0</v>
      </c>
      <c r="S58" s="127">
        <v>0</v>
      </c>
      <c r="T58" s="125">
        <v>787.87</v>
      </c>
      <c r="U58" s="125">
        <v>624.21999999999991</v>
      </c>
      <c r="V58" s="55"/>
      <c r="W58" s="55" t="s">
        <v>478</v>
      </c>
      <c r="X58" s="64"/>
      <c r="Y58" s="64"/>
      <c r="Z58" s="64"/>
      <c r="AA58" s="64"/>
      <c r="AB58" s="7"/>
      <c r="AC58" s="4" t="s">
        <v>479</v>
      </c>
    </row>
    <row r="59" spans="1:29" ht="165" x14ac:dyDescent="0.2">
      <c r="A59" s="83"/>
      <c r="B59" s="86"/>
      <c r="C59" s="86"/>
      <c r="D59" s="5">
        <v>54</v>
      </c>
      <c r="E59" s="6" t="s">
        <v>56</v>
      </c>
      <c r="F59" s="125">
        <v>0</v>
      </c>
      <c r="G59" s="125">
        <v>0</v>
      </c>
      <c r="H59" s="125">
        <v>0</v>
      </c>
      <c r="I59" s="127">
        <v>19.68</v>
      </c>
      <c r="J59" s="125">
        <v>0</v>
      </c>
      <c r="K59" s="125">
        <v>0</v>
      </c>
      <c r="L59" s="125">
        <v>0</v>
      </c>
      <c r="M59" s="125">
        <v>0</v>
      </c>
      <c r="N59" s="125">
        <v>0</v>
      </c>
      <c r="O59" s="125">
        <v>3</v>
      </c>
      <c r="P59" s="125">
        <v>650.20000000000005</v>
      </c>
      <c r="Q59" s="125">
        <v>157</v>
      </c>
      <c r="R59" s="125">
        <v>0</v>
      </c>
      <c r="S59" s="125">
        <v>0</v>
      </c>
      <c r="T59" s="125">
        <v>493.2</v>
      </c>
      <c r="U59" s="125">
        <v>336.68</v>
      </c>
      <c r="V59" s="55"/>
      <c r="W59" s="55" t="s">
        <v>499</v>
      </c>
      <c r="X59" s="64"/>
      <c r="Y59" s="64"/>
      <c r="Z59" s="64"/>
      <c r="AA59" s="64"/>
      <c r="AB59" s="7"/>
      <c r="AC59" s="4" t="s">
        <v>500</v>
      </c>
    </row>
    <row r="60" spans="1:29" ht="105" x14ac:dyDescent="0.2">
      <c r="A60" s="83"/>
      <c r="B60" s="86"/>
      <c r="C60" s="86"/>
      <c r="D60" s="5">
        <v>55</v>
      </c>
      <c r="E60" s="6" t="s">
        <v>57</v>
      </c>
      <c r="F60" s="125">
        <v>0</v>
      </c>
      <c r="G60" s="125">
        <v>0</v>
      </c>
      <c r="H60" s="125">
        <v>0</v>
      </c>
      <c r="I60" s="125">
        <v>0</v>
      </c>
      <c r="J60" s="125">
        <v>0</v>
      </c>
      <c r="K60" s="127">
        <v>557.59</v>
      </c>
      <c r="L60" s="125">
        <v>0</v>
      </c>
      <c r="M60" s="125">
        <v>0</v>
      </c>
      <c r="N60" s="125">
        <v>0</v>
      </c>
      <c r="O60" s="125">
        <v>0</v>
      </c>
      <c r="P60" s="125">
        <v>0</v>
      </c>
      <c r="Q60" s="125">
        <v>213.34</v>
      </c>
      <c r="R60" s="125">
        <v>0</v>
      </c>
      <c r="S60" s="125">
        <v>0</v>
      </c>
      <c r="T60" s="125">
        <v>483.9</v>
      </c>
      <c r="U60" s="125">
        <v>287.02999999999997</v>
      </c>
      <c r="V60" s="55"/>
      <c r="W60" s="55" t="s">
        <v>390</v>
      </c>
      <c r="X60" s="64"/>
      <c r="Y60" s="64"/>
      <c r="Z60" s="64"/>
      <c r="AA60" s="64"/>
      <c r="AB60" s="7"/>
      <c r="AC60" s="4" t="s">
        <v>377</v>
      </c>
    </row>
    <row r="61" spans="1:29" ht="300" x14ac:dyDescent="0.2">
      <c r="A61" s="83"/>
      <c r="B61" s="86"/>
      <c r="C61" s="86"/>
      <c r="D61" s="5">
        <v>56</v>
      </c>
      <c r="E61" s="6" t="s">
        <v>58</v>
      </c>
      <c r="F61" s="125">
        <v>0</v>
      </c>
      <c r="G61" s="125">
        <v>0</v>
      </c>
      <c r="H61" s="125">
        <v>0</v>
      </c>
      <c r="I61" s="127">
        <v>0</v>
      </c>
      <c r="J61" s="127">
        <v>0</v>
      </c>
      <c r="K61" s="127">
        <v>0</v>
      </c>
      <c r="L61" s="127">
        <v>0</v>
      </c>
      <c r="M61" s="127">
        <v>0</v>
      </c>
      <c r="N61" s="127">
        <v>63.344000000000001</v>
      </c>
      <c r="O61" s="125">
        <v>219</v>
      </c>
      <c r="P61" s="125">
        <v>0</v>
      </c>
      <c r="Q61" s="125">
        <v>0</v>
      </c>
      <c r="R61" s="125">
        <v>63</v>
      </c>
      <c r="S61" s="125">
        <v>0</v>
      </c>
      <c r="T61" s="125">
        <v>172.17000000000002</v>
      </c>
      <c r="U61" s="125">
        <v>173.17400000000001</v>
      </c>
      <c r="V61" s="55" t="s">
        <v>607</v>
      </c>
      <c r="W61" s="55" t="s">
        <v>610</v>
      </c>
      <c r="X61" s="64"/>
      <c r="Y61" s="64"/>
      <c r="Z61" s="64"/>
      <c r="AA61" s="64"/>
      <c r="AB61" s="7"/>
      <c r="AC61" s="4" t="s">
        <v>611</v>
      </c>
    </row>
    <row r="62" spans="1:29" x14ac:dyDescent="0.2">
      <c r="A62" s="83"/>
      <c r="B62" s="86"/>
      <c r="C62" s="86"/>
      <c r="D62" s="5">
        <v>57</v>
      </c>
      <c r="E62" s="6" t="s">
        <v>59</v>
      </c>
      <c r="F62" s="125"/>
      <c r="G62" s="125"/>
      <c r="H62" s="125"/>
      <c r="I62" s="127"/>
      <c r="J62" s="127"/>
      <c r="K62" s="127"/>
      <c r="L62" s="127"/>
      <c r="M62" s="127"/>
      <c r="N62" s="127"/>
      <c r="O62" s="125"/>
      <c r="P62" s="125"/>
      <c r="Q62" s="125"/>
      <c r="R62" s="125"/>
      <c r="S62" s="125"/>
      <c r="T62" s="125"/>
      <c r="U62" s="125"/>
      <c r="V62" s="55"/>
      <c r="W62" s="55"/>
      <c r="X62" s="64"/>
      <c r="Y62" s="64"/>
      <c r="Z62" s="64"/>
      <c r="AA62" s="64"/>
      <c r="AB62" s="7"/>
    </row>
    <row r="63" spans="1:29" ht="120" x14ac:dyDescent="0.2">
      <c r="A63" s="83"/>
      <c r="B63" s="86"/>
      <c r="C63" s="86"/>
      <c r="D63" s="5">
        <v>58</v>
      </c>
      <c r="E63" s="8" t="s">
        <v>264</v>
      </c>
      <c r="F63" s="125">
        <v>0</v>
      </c>
      <c r="G63" s="125">
        <v>0</v>
      </c>
      <c r="H63" s="125">
        <v>0</v>
      </c>
      <c r="I63" s="125">
        <v>0</v>
      </c>
      <c r="J63" s="125">
        <v>0</v>
      </c>
      <c r="K63" s="125">
        <v>1155.3599999999999</v>
      </c>
      <c r="L63" s="125">
        <v>0</v>
      </c>
      <c r="M63" s="125">
        <v>0</v>
      </c>
      <c r="N63" s="125">
        <v>0</v>
      </c>
      <c r="O63" s="125">
        <v>83.14</v>
      </c>
      <c r="P63" s="125">
        <v>0</v>
      </c>
      <c r="Q63" s="125">
        <v>0</v>
      </c>
      <c r="R63" s="125">
        <v>0</v>
      </c>
      <c r="S63" s="125">
        <v>0</v>
      </c>
      <c r="T63" s="125">
        <v>619.25</v>
      </c>
      <c r="U63" s="125">
        <v>619.25</v>
      </c>
      <c r="V63" s="55"/>
      <c r="W63" s="55" t="s">
        <v>433</v>
      </c>
      <c r="X63" s="64"/>
      <c r="Y63" s="64"/>
      <c r="Z63" s="64"/>
      <c r="AA63" s="64"/>
      <c r="AB63" s="7"/>
      <c r="AC63" s="4" t="s">
        <v>384</v>
      </c>
    </row>
    <row r="64" spans="1:29" x14ac:dyDescent="0.2">
      <c r="A64" s="83"/>
      <c r="B64" s="86"/>
      <c r="C64" s="86"/>
      <c r="D64" s="5">
        <v>59</v>
      </c>
      <c r="E64" s="6" t="s">
        <v>343</v>
      </c>
      <c r="F64" s="125"/>
      <c r="G64" s="125"/>
      <c r="H64" s="125"/>
      <c r="I64" s="125"/>
      <c r="J64" s="125"/>
      <c r="K64" s="125"/>
      <c r="L64" s="125"/>
      <c r="M64" s="125"/>
      <c r="N64" s="125"/>
      <c r="O64" s="125"/>
      <c r="P64" s="125"/>
      <c r="Q64" s="125"/>
      <c r="R64" s="125"/>
      <c r="S64" s="125"/>
      <c r="T64" s="125"/>
      <c r="U64" s="125"/>
      <c r="V64" s="55"/>
      <c r="W64" s="55"/>
      <c r="X64" s="64"/>
      <c r="Y64" s="64"/>
      <c r="Z64" s="64"/>
      <c r="AA64" s="64"/>
      <c r="AB64" s="7"/>
    </row>
    <row r="65" spans="1:29" ht="195" x14ac:dyDescent="0.2">
      <c r="A65" s="83"/>
      <c r="B65" s="86"/>
      <c r="C65" s="86"/>
      <c r="D65" s="5">
        <v>60</v>
      </c>
      <c r="E65" s="9" t="s">
        <v>344</v>
      </c>
      <c r="F65" s="125">
        <v>0</v>
      </c>
      <c r="G65" s="125">
        <v>0</v>
      </c>
      <c r="H65" s="125">
        <v>0</v>
      </c>
      <c r="I65" s="125">
        <v>0</v>
      </c>
      <c r="J65" s="125">
        <v>0</v>
      </c>
      <c r="K65" s="125">
        <v>0</v>
      </c>
      <c r="L65" s="125">
        <v>0</v>
      </c>
      <c r="M65" s="125">
        <v>0</v>
      </c>
      <c r="N65" s="125">
        <v>18.22</v>
      </c>
      <c r="O65" s="125">
        <v>0</v>
      </c>
      <c r="P65" s="125">
        <v>0</v>
      </c>
      <c r="Q65" s="125">
        <v>0</v>
      </c>
      <c r="R65" s="125">
        <v>0</v>
      </c>
      <c r="S65" s="125">
        <v>28.92</v>
      </c>
      <c r="T65" s="125">
        <v>23.22</v>
      </c>
      <c r="U65" s="125">
        <v>23.92</v>
      </c>
      <c r="V65" s="55"/>
      <c r="W65" s="55" t="s">
        <v>612</v>
      </c>
      <c r="X65" s="64"/>
      <c r="Y65" s="64"/>
      <c r="Z65" s="64"/>
      <c r="AA65" s="64"/>
      <c r="AB65" s="7"/>
      <c r="AC65" s="4" t="s">
        <v>613</v>
      </c>
    </row>
    <row r="66" spans="1:29" ht="75" x14ac:dyDescent="0.2">
      <c r="A66" s="83"/>
      <c r="B66" s="86"/>
      <c r="C66" s="86"/>
      <c r="D66" s="5">
        <v>61</v>
      </c>
      <c r="E66" s="6" t="s">
        <v>181</v>
      </c>
      <c r="F66" s="125">
        <v>0</v>
      </c>
      <c r="G66" s="125">
        <v>0</v>
      </c>
      <c r="H66" s="125">
        <v>0</v>
      </c>
      <c r="I66" s="125">
        <v>0</v>
      </c>
      <c r="J66" s="125">
        <v>0</v>
      </c>
      <c r="K66" s="125">
        <v>0</v>
      </c>
      <c r="L66" s="125">
        <v>0</v>
      </c>
      <c r="M66" s="125">
        <v>0</v>
      </c>
      <c r="N66" s="125">
        <v>58.22</v>
      </c>
      <c r="O66" s="125">
        <v>0</v>
      </c>
      <c r="P66" s="125">
        <v>0</v>
      </c>
      <c r="Q66" s="125">
        <v>0</v>
      </c>
      <c r="R66" s="125">
        <v>0</v>
      </c>
      <c r="S66" s="125">
        <v>0</v>
      </c>
      <c r="T66" s="125">
        <v>28.53</v>
      </c>
      <c r="U66" s="125">
        <v>29.69</v>
      </c>
      <c r="V66" s="55"/>
      <c r="W66" s="55" t="s">
        <v>372</v>
      </c>
      <c r="X66" s="64"/>
      <c r="Y66" s="64"/>
      <c r="Z66" s="64"/>
      <c r="AA66" s="64"/>
      <c r="AB66" s="7"/>
      <c r="AC66" s="4" t="s">
        <v>377</v>
      </c>
    </row>
    <row r="67" spans="1:29" ht="345" x14ac:dyDescent="0.2">
      <c r="A67" s="83"/>
      <c r="B67" s="66" t="s">
        <v>246</v>
      </c>
      <c r="C67" s="68" t="s">
        <v>61</v>
      </c>
      <c r="D67" s="5">
        <v>62</v>
      </c>
      <c r="E67" s="11" t="s">
        <v>231</v>
      </c>
      <c r="F67" s="125"/>
      <c r="G67" s="125"/>
      <c r="H67" s="125"/>
      <c r="I67" s="125"/>
      <c r="J67" s="125"/>
      <c r="K67" s="125"/>
      <c r="L67" s="125"/>
      <c r="M67" s="125">
        <v>58.65</v>
      </c>
      <c r="N67" s="125"/>
      <c r="O67" s="125">
        <v>56.4</v>
      </c>
      <c r="P67" s="125">
        <v>5.37</v>
      </c>
      <c r="Q67" s="125">
        <v>33.58</v>
      </c>
      <c r="R67" s="125"/>
      <c r="S67" s="125">
        <v>8</v>
      </c>
      <c r="T67" s="125">
        <v>78.52</v>
      </c>
      <c r="U67" s="125">
        <v>83.48</v>
      </c>
      <c r="V67" s="55"/>
      <c r="W67" s="55" t="s">
        <v>410</v>
      </c>
      <c r="X67" s="64"/>
      <c r="Y67" s="64"/>
      <c r="Z67" s="64"/>
      <c r="AA67" s="64"/>
      <c r="AB67" s="7"/>
      <c r="AC67" s="4" t="s">
        <v>385</v>
      </c>
    </row>
    <row r="68" spans="1:29" s="114" customFormat="1" x14ac:dyDescent="0.2">
      <c r="A68" s="84"/>
      <c r="B68" s="94" t="s">
        <v>283</v>
      </c>
      <c r="C68" s="95"/>
      <c r="D68" s="96"/>
      <c r="E68" s="21"/>
      <c r="F68" s="129">
        <f t="shared" ref="F68:U68" si="0">SUM(F6:F67)</f>
        <v>10239.4</v>
      </c>
      <c r="G68" s="129">
        <f t="shared" si="0"/>
        <v>27135.15</v>
      </c>
      <c r="H68" s="129">
        <f t="shared" si="0"/>
        <v>6166</v>
      </c>
      <c r="I68" s="129">
        <f t="shared" si="0"/>
        <v>6973.52</v>
      </c>
      <c r="J68" s="129">
        <f t="shared" si="0"/>
        <v>0</v>
      </c>
      <c r="K68" s="129">
        <f t="shared" si="0"/>
        <v>13619.93635</v>
      </c>
      <c r="L68" s="129">
        <f t="shared" si="0"/>
        <v>0</v>
      </c>
      <c r="M68" s="129">
        <f t="shared" si="0"/>
        <v>2402.09</v>
      </c>
      <c r="N68" s="129">
        <f t="shared" si="0"/>
        <v>4750.5881199999994</v>
      </c>
      <c r="O68" s="129">
        <f t="shared" si="0"/>
        <v>11819.688</v>
      </c>
      <c r="P68" s="129">
        <f t="shared" si="0"/>
        <v>12876.940000000004</v>
      </c>
      <c r="Q68" s="129">
        <f t="shared" si="0"/>
        <v>5468.59</v>
      </c>
      <c r="R68" s="129">
        <f t="shared" si="0"/>
        <v>5024.4500000000007</v>
      </c>
      <c r="S68" s="129">
        <f t="shared" si="0"/>
        <v>388.66</v>
      </c>
      <c r="T68" s="129">
        <f t="shared" si="0"/>
        <v>62830.717969999998</v>
      </c>
      <c r="U68" s="129">
        <f t="shared" si="0"/>
        <v>44034.294500000004</v>
      </c>
      <c r="V68" s="58"/>
      <c r="W68" s="58"/>
      <c r="X68" s="119">
        <f>SUM(X6:X67)</f>
        <v>0</v>
      </c>
      <c r="Y68" s="119">
        <f>SUM(Y6:Y67)</f>
        <v>0</v>
      </c>
      <c r="Z68" s="119">
        <f>SUM(Z6:Z67)</f>
        <v>0</v>
      </c>
      <c r="AA68" s="119">
        <f>SUM(AA6:AA67)</f>
        <v>0</v>
      </c>
      <c r="AB68" s="20" t="s">
        <v>480</v>
      </c>
    </row>
    <row r="69" spans="1:29" ht="255" x14ac:dyDescent="0.2">
      <c r="A69" s="82" t="s">
        <v>62</v>
      </c>
      <c r="B69" s="66" t="s">
        <v>215</v>
      </c>
      <c r="C69" s="66" t="s">
        <v>63</v>
      </c>
      <c r="D69" s="5">
        <v>63</v>
      </c>
      <c r="E69" s="12" t="s">
        <v>232</v>
      </c>
      <c r="F69" s="125"/>
      <c r="G69" s="125"/>
      <c r="H69" s="125"/>
      <c r="I69" s="125"/>
      <c r="J69" s="125"/>
      <c r="K69" s="125"/>
      <c r="L69" s="125"/>
      <c r="M69" s="125">
        <v>153</v>
      </c>
      <c r="N69" s="125">
        <v>77.459999999999994</v>
      </c>
      <c r="O69" s="125"/>
      <c r="P69" s="125">
        <v>973.38</v>
      </c>
      <c r="Q69" s="125"/>
      <c r="R69" s="125">
        <v>327.56000000000012</v>
      </c>
      <c r="S69" s="125"/>
      <c r="T69" s="125">
        <v>819.68</v>
      </c>
      <c r="U69" s="125">
        <v>711.72</v>
      </c>
      <c r="V69" s="55"/>
      <c r="W69" s="55" t="s">
        <v>487</v>
      </c>
      <c r="X69" s="64"/>
      <c r="Y69" s="64"/>
      <c r="Z69" s="64"/>
      <c r="AA69" s="64"/>
      <c r="AB69" s="7"/>
      <c r="AC69" s="4" t="s">
        <v>397</v>
      </c>
    </row>
    <row r="70" spans="1:29" ht="330" x14ac:dyDescent="0.2">
      <c r="A70" s="83"/>
      <c r="B70" s="85" t="s">
        <v>216</v>
      </c>
      <c r="C70" s="85" t="s">
        <v>64</v>
      </c>
      <c r="D70" s="5">
        <v>64</v>
      </c>
      <c r="E70" s="11" t="s">
        <v>65</v>
      </c>
      <c r="F70" s="125">
        <v>0</v>
      </c>
      <c r="G70" s="125">
        <v>0</v>
      </c>
      <c r="H70" s="125"/>
      <c r="I70" s="125">
        <v>0</v>
      </c>
      <c r="J70" s="125">
        <v>0</v>
      </c>
      <c r="K70" s="125">
        <v>573.32000000000005</v>
      </c>
      <c r="L70" s="125"/>
      <c r="M70" s="125">
        <v>0</v>
      </c>
      <c r="N70" s="125">
        <v>188.7</v>
      </c>
      <c r="O70" s="125">
        <v>200</v>
      </c>
      <c r="P70" s="125">
        <v>154.95999999999998</v>
      </c>
      <c r="Q70" s="125">
        <v>143</v>
      </c>
      <c r="R70" s="125">
        <v>549.38</v>
      </c>
      <c r="S70" s="125">
        <v>0</v>
      </c>
      <c r="T70" s="125">
        <v>964.97000000000014</v>
      </c>
      <c r="U70" s="125">
        <v>844.3900000000001</v>
      </c>
      <c r="V70" s="55" t="s">
        <v>624</v>
      </c>
      <c r="W70" s="55" t="s">
        <v>625</v>
      </c>
      <c r="X70" s="64"/>
      <c r="Y70" s="64"/>
      <c r="Z70" s="64"/>
      <c r="AA70" s="64"/>
      <c r="AB70" s="7"/>
      <c r="AC70" s="4" t="s">
        <v>626</v>
      </c>
    </row>
    <row r="71" spans="1:29" x14ac:dyDescent="0.2">
      <c r="A71" s="83"/>
      <c r="B71" s="86"/>
      <c r="C71" s="86"/>
      <c r="D71" s="5">
        <v>65</v>
      </c>
      <c r="E71" s="11" t="s">
        <v>66</v>
      </c>
      <c r="F71" s="125">
        <v>0</v>
      </c>
      <c r="G71" s="125">
        <v>0</v>
      </c>
      <c r="H71" s="125"/>
      <c r="I71" s="125">
        <v>0</v>
      </c>
      <c r="J71" s="125">
        <v>0</v>
      </c>
      <c r="K71" s="125">
        <v>0</v>
      </c>
      <c r="L71" s="125">
        <v>0</v>
      </c>
      <c r="M71" s="125">
        <v>0</v>
      </c>
      <c r="N71" s="125">
        <v>0</v>
      </c>
      <c r="O71" s="125">
        <v>0</v>
      </c>
      <c r="P71" s="125">
        <v>0</v>
      </c>
      <c r="Q71" s="125">
        <v>0</v>
      </c>
      <c r="R71" s="125">
        <v>0</v>
      </c>
      <c r="S71" s="125">
        <v>0</v>
      </c>
      <c r="T71" s="125">
        <v>0</v>
      </c>
      <c r="U71" s="125">
        <v>0</v>
      </c>
      <c r="V71" s="55">
        <v>0</v>
      </c>
      <c r="W71" s="55"/>
      <c r="X71" s="64"/>
      <c r="Y71" s="64"/>
      <c r="Z71" s="64"/>
      <c r="AA71" s="64"/>
      <c r="AB71" s="7"/>
    </row>
    <row r="72" spans="1:29" ht="120" x14ac:dyDescent="0.2">
      <c r="A72" s="83"/>
      <c r="B72" s="86"/>
      <c r="C72" s="86"/>
      <c r="D72" s="5">
        <v>66</v>
      </c>
      <c r="E72" s="11" t="s">
        <v>67</v>
      </c>
      <c r="F72" s="125">
        <v>0</v>
      </c>
      <c r="G72" s="125">
        <v>0</v>
      </c>
      <c r="H72" s="125"/>
      <c r="I72" s="125">
        <v>0</v>
      </c>
      <c r="J72" s="125">
        <v>13.38</v>
      </c>
      <c r="K72" s="125">
        <v>16</v>
      </c>
      <c r="L72" s="125"/>
      <c r="M72" s="125">
        <v>0</v>
      </c>
      <c r="N72" s="125">
        <v>8.32</v>
      </c>
      <c r="O72" s="125">
        <v>4</v>
      </c>
      <c r="P72" s="125">
        <v>0</v>
      </c>
      <c r="Q72" s="125">
        <v>19</v>
      </c>
      <c r="R72" s="125">
        <v>80</v>
      </c>
      <c r="S72" s="125">
        <v>0</v>
      </c>
      <c r="T72" s="125">
        <v>69.849999999999994</v>
      </c>
      <c r="U72" s="125">
        <v>70.849999999999994</v>
      </c>
      <c r="V72" s="55" t="s">
        <v>627</v>
      </c>
      <c r="W72" s="55" t="s">
        <v>628</v>
      </c>
      <c r="X72" s="64"/>
      <c r="Y72" s="64"/>
      <c r="Z72" s="64"/>
      <c r="AA72" s="64"/>
      <c r="AB72" s="7"/>
      <c r="AC72" s="4" t="s">
        <v>626</v>
      </c>
    </row>
    <row r="73" spans="1:29" ht="165" x14ac:dyDescent="0.2">
      <c r="A73" s="83"/>
      <c r="B73" s="86"/>
      <c r="C73" s="86"/>
      <c r="D73" s="5">
        <v>67</v>
      </c>
      <c r="E73" s="11" t="s">
        <v>68</v>
      </c>
      <c r="F73" s="125">
        <v>0</v>
      </c>
      <c r="G73" s="125">
        <v>0</v>
      </c>
      <c r="H73" s="125"/>
      <c r="I73" s="125">
        <v>0</v>
      </c>
      <c r="J73" s="125">
        <v>185.1</v>
      </c>
      <c r="K73" s="125">
        <v>382.81</v>
      </c>
      <c r="L73" s="125"/>
      <c r="M73" s="125">
        <v>0</v>
      </c>
      <c r="N73" s="125">
        <v>58.69</v>
      </c>
      <c r="O73" s="125">
        <v>240</v>
      </c>
      <c r="P73" s="125">
        <v>745</v>
      </c>
      <c r="Q73" s="125">
        <v>190</v>
      </c>
      <c r="R73" s="125">
        <v>0</v>
      </c>
      <c r="S73" s="125">
        <v>142</v>
      </c>
      <c r="T73" s="125">
        <v>977.2</v>
      </c>
      <c r="U73" s="125">
        <v>966.40000000000009</v>
      </c>
      <c r="V73" s="55" t="s">
        <v>629</v>
      </c>
      <c r="W73" s="55" t="s">
        <v>630</v>
      </c>
      <c r="X73" s="64"/>
      <c r="Y73" s="64"/>
      <c r="Z73" s="64"/>
      <c r="AA73" s="64"/>
      <c r="AB73" s="7"/>
      <c r="AC73" s="4" t="s">
        <v>626</v>
      </c>
    </row>
    <row r="74" spans="1:29" ht="225" x14ac:dyDescent="0.2">
      <c r="A74" s="83"/>
      <c r="B74" s="86"/>
      <c r="C74" s="86"/>
      <c r="D74" s="5">
        <v>68</v>
      </c>
      <c r="E74" s="11" t="s">
        <v>69</v>
      </c>
      <c r="F74" s="125">
        <v>0</v>
      </c>
      <c r="G74" s="125">
        <v>0</v>
      </c>
      <c r="H74" s="125"/>
      <c r="I74" s="125">
        <v>0</v>
      </c>
      <c r="J74" s="125">
        <v>0</v>
      </c>
      <c r="K74" s="125">
        <v>30</v>
      </c>
      <c r="L74" s="125"/>
      <c r="M74" s="125">
        <v>0</v>
      </c>
      <c r="N74" s="125">
        <v>32.520000000000003</v>
      </c>
      <c r="O74" s="125">
        <v>225.91</v>
      </c>
      <c r="P74" s="125">
        <v>209.99</v>
      </c>
      <c r="Q74" s="125">
        <v>59.5</v>
      </c>
      <c r="R74" s="125">
        <v>30.990000000000002</v>
      </c>
      <c r="S74" s="125">
        <v>40.4</v>
      </c>
      <c r="T74" s="125">
        <v>371.41999999999996</v>
      </c>
      <c r="U74" s="125">
        <v>257.89</v>
      </c>
      <c r="V74" s="55" t="s">
        <v>631</v>
      </c>
      <c r="W74" s="55" t="s">
        <v>632</v>
      </c>
      <c r="X74" s="64"/>
      <c r="Y74" s="64"/>
      <c r="Z74" s="64"/>
      <c r="AA74" s="64"/>
      <c r="AB74" s="7"/>
      <c r="AC74" s="4" t="s">
        <v>626</v>
      </c>
    </row>
    <row r="75" spans="1:29" ht="284.25" customHeight="1" x14ac:dyDescent="0.2">
      <c r="A75" s="83"/>
      <c r="B75" s="85" t="s">
        <v>217</v>
      </c>
      <c r="C75" s="85" t="s">
        <v>70</v>
      </c>
      <c r="D75" s="5">
        <v>69</v>
      </c>
      <c r="E75" s="11" t="s">
        <v>156</v>
      </c>
      <c r="F75" s="130">
        <v>0</v>
      </c>
      <c r="G75" s="130">
        <v>0</v>
      </c>
      <c r="H75" s="130">
        <v>0</v>
      </c>
      <c r="I75" s="130">
        <v>0</v>
      </c>
      <c r="J75" s="130">
        <v>0</v>
      </c>
      <c r="K75" s="130">
        <v>0</v>
      </c>
      <c r="L75" s="130">
        <v>0</v>
      </c>
      <c r="M75" s="130">
        <v>18.600000000000001</v>
      </c>
      <c r="N75" s="130">
        <v>0</v>
      </c>
      <c r="O75" s="130">
        <v>1122.9000000000001</v>
      </c>
      <c r="P75" s="130">
        <v>10</v>
      </c>
      <c r="Q75" s="130">
        <v>0</v>
      </c>
      <c r="R75" s="130">
        <v>0</v>
      </c>
      <c r="S75" s="130">
        <v>0</v>
      </c>
      <c r="T75" s="130">
        <v>625.75</v>
      </c>
      <c r="U75" s="130">
        <v>525.75</v>
      </c>
      <c r="V75" s="59"/>
      <c r="W75" s="124" t="s">
        <v>400</v>
      </c>
      <c r="X75" s="64"/>
      <c r="Y75" s="64"/>
      <c r="Z75" s="64"/>
      <c r="AA75" s="64"/>
      <c r="AB75" s="7"/>
      <c r="AC75" s="4" t="s">
        <v>374</v>
      </c>
    </row>
    <row r="76" spans="1:29" ht="105" x14ac:dyDescent="0.2">
      <c r="A76" s="83"/>
      <c r="B76" s="85"/>
      <c r="C76" s="85"/>
      <c r="D76" s="5">
        <v>70</v>
      </c>
      <c r="E76" s="11" t="s">
        <v>157</v>
      </c>
      <c r="F76" s="130">
        <v>9.6</v>
      </c>
      <c r="G76" s="130">
        <v>0</v>
      </c>
      <c r="H76" s="130">
        <v>0</v>
      </c>
      <c r="I76" s="130">
        <v>74.849999999999994</v>
      </c>
      <c r="J76" s="130">
        <v>0</v>
      </c>
      <c r="K76" s="130">
        <v>0</v>
      </c>
      <c r="L76" s="130">
        <v>0</v>
      </c>
      <c r="M76" s="130">
        <v>0</v>
      </c>
      <c r="N76" s="130">
        <v>0</v>
      </c>
      <c r="O76" s="130">
        <v>0</v>
      </c>
      <c r="P76" s="130">
        <v>9.6999999999999993</v>
      </c>
      <c r="Q76" s="130">
        <v>0</v>
      </c>
      <c r="R76" s="130">
        <v>0</v>
      </c>
      <c r="S76" s="130">
        <v>0</v>
      </c>
      <c r="T76" s="130">
        <v>46.3</v>
      </c>
      <c r="U76" s="130">
        <v>47.85</v>
      </c>
      <c r="V76" s="59"/>
      <c r="W76" s="124" t="s">
        <v>375</v>
      </c>
      <c r="X76" s="64"/>
      <c r="Y76" s="64"/>
      <c r="Z76" s="64"/>
      <c r="AA76" s="64"/>
      <c r="AB76" s="7"/>
      <c r="AC76" s="4" t="s">
        <v>374</v>
      </c>
    </row>
    <row r="77" spans="1:29" ht="45" x14ac:dyDescent="0.2">
      <c r="A77" s="83"/>
      <c r="B77" s="85"/>
      <c r="C77" s="85"/>
      <c r="D77" s="5">
        <v>71</v>
      </c>
      <c r="E77" s="11" t="s">
        <v>158</v>
      </c>
      <c r="F77" s="130">
        <v>0</v>
      </c>
      <c r="G77" s="130">
        <v>0</v>
      </c>
      <c r="H77" s="130">
        <v>0</v>
      </c>
      <c r="I77" s="130">
        <v>0</v>
      </c>
      <c r="J77" s="130">
        <v>0</v>
      </c>
      <c r="K77" s="130">
        <v>0</v>
      </c>
      <c r="L77" s="130">
        <v>0</v>
      </c>
      <c r="M77" s="130">
        <v>0</v>
      </c>
      <c r="N77" s="130">
        <v>0</v>
      </c>
      <c r="O77" s="130">
        <v>0</v>
      </c>
      <c r="P77" s="130">
        <v>32</v>
      </c>
      <c r="Q77" s="130">
        <v>0</v>
      </c>
      <c r="R77" s="130">
        <v>0</v>
      </c>
      <c r="S77" s="130">
        <v>0</v>
      </c>
      <c r="T77" s="130">
        <v>16</v>
      </c>
      <c r="U77" s="130">
        <v>16</v>
      </c>
      <c r="V77" s="59"/>
      <c r="W77" s="124" t="s">
        <v>376</v>
      </c>
      <c r="X77" s="64"/>
      <c r="Y77" s="64"/>
      <c r="Z77" s="64"/>
      <c r="AA77" s="64"/>
      <c r="AB77" s="7"/>
      <c r="AC77" s="4" t="s">
        <v>374</v>
      </c>
    </row>
    <row r="78" spans="1:29" ht="150" x14ac:dyDescent="0.2">
      <c r="A78" s="83"/>
      <c r="B78" s="85"/>
      <c r="C78" s="85"/>
      <c r="D78" s="5">
        <v>72</v>
      </c>
      <c r="E78" s="11" t="s">
        <v>160</v>
      </c>
      <c r="F78" s="130">
        <v>0</v>
      </c>
      <c r="G78" s="130">
        <v>0</v>
      </c>
      <c r="H78" s="130">
        <v>0</v>
      </c>
      <c r="I78" s="130">
        <v>0</v>
      </c>
      <c r="J78" s="130">
        <v>0</v>
      </c>
      <c r="K78" s="130">
        <v>0</v>
      </c>
      <c r="L78" s="130">
        <v>0</v>
      </c>
      <c r="M78" s="130">
        <v>0</v>
      </c>
      <c r="N78" s="130">
        <v>186.38</v>
      </c>
      <c r="O78" s="130">
        <v>0</v>
      </c>
      <c r="P78" s="130">
        <v>0</v>
      </c>
      <c r="Q78" s="130">
        <v>114.5</v>
      </c>
      <c r="R78" s="130">
        <v>243.15</v>
      </c>
      <c r="S78" s="130">
        <v>0</v>
      </c>
      <c r="T78" s="130">
        <v>280.64</v>
      </c>
      <c r="U78" s="130">
        <v>263.39</v>
      </c>
      <c r="V78" s="59"/>
      <c r="W78" s="124" t="s">
        <v>373</v>
      </c>
      <c r="X78" s="64"/>
      <c r="Y78" s="64"/>
      <c r="Z78" s="64"/>
      <c r="AA78" s="64"/>
      <c r="AB78" s="7"/>
      <c r="AC78" s="4" t="s">
        <v>374</v>
      </c>
    </row>
    <row r="79" spans="1:29" ht="409.5" x14ac:dyDescent="0.2">
      <c r="A79" s="83"/>
      <c r="B79" s="97" t="s">
        <v>218</v>
      </c>
      <c r="C79" s="97" t="s">
        <v>71</v>
      </c>
      <c r="D79" s="5">
        <v>73</v>
      </c>
      <c r="E79" s="11" t="s">
        <v>185</v>
      </c>
      <c r="F79" s="125">
        <v>967.5</v>
      </c>
      <c r="G79" s="125">
        <v>249.89</v>
      </c>
      <c r="H79" s="125"/>
      <c r="I79" s="125">
        <v>1515.42</v>
      </c>
      <c r="J79" s="125"/>
      <c r="K79" s="125">
        <v>176.44</v>
      </c>
      <c r="L79" s="125"/>
      <c r="M79" s="125">
        <v>3202.62</v>
      </c>
      <c r="N79" s="125">
        <v>605.52</v>
      </c>
      <c r="O79" s="125"/>
      <c r="P79" s="125">
        <v>876.48</v>
      </c>
      <c r="Q79" s="125"/>
      <c r="R79" s="125"/>
      <c r="S79" s="125">
        <v>221.6</v>
      </c>
      <c r="T79" s="125">
        <v>4915.7699999999995</v>
      </c>
      <c r="U79" s="125">
        <v>2899.7</v>
      </c>
      <c r="V79" s="55"/>
      <c r="W79" s="55" t="s">
        <v>587</v>
      </c>
      <c r="X79" s="64"/>
      <c r="Y79" s="64"/>
      <c r="Z79" s="64"/>
      <c r="AA79" s="64"/>
      <c r="AB79" s="7"/>
      <c r="AC79" s="4" t="s">
        <v>588</v>
      </c>
    </row>
    <row r="80" spans="1:29" ht="105" x14ac:dyDescent="0.2">
      <c r="A80" s="83"/>
      <c r="B80" s="97"/>
      <c r="C80" s="97"/>
      <c r="D80" s="5">
        <v>74</v>
      </c>
      <c r="E80" s="11" t="s">
        <v>186</v>
      </c>
      <c r="F80" s="125">
        <v>7590</v>
      </c>
      <c r="G80" s="125"/>
      <c r="H80" s="125"/>
      <c r="I80" s="125"/>
      <c r="J80" s="125"/>
      <c r="K80" s="125"/>
      <c r="L80" s="125"/>
      <c r="M80" s="125"/>
      <c r="N80" s="125"/>
      <c r="O80" s="125"/>
      <c r="P80" s="125"/>
      <c r="Q80" s="125"/>
      <c r="R80" s="125"/>
      <c r="S80" s="125"/>
      <c r="T80" s="125">
        <v>4140</v>
      </c>
      <c r="U80" s="125">
        <v>3450</v>
      </c>
      <c r="V80" s="55"/>
      <c r="W80" s="55" t="s">
        <v>589</v>
      </c>
      <c r="X80" s="64"/>
      <c r="Y80" s="64"/>
      <c r="Z80" s="64"/>
      <c r="AA80" s="64"/>
      <c r="AB80" s="7"/>
      <c r="AC80" s="4" t="s">
        <v>588</v>
      </c>
    </row>
    <row r="81" spans="1:29" ht="150" x14ac:dyDescent="0.2">
      <c r="A81" s="83"/>
      <c r="B81" s="97"/>
      <c r="C81" s="97"/>
      <c r="D81" s="5">
        <v>75</v>
      </c>
      <c r="E81" s="11" t="s">
        <v>81</v>
      </c>
      <c r="F81" s="125">
        <v>650</v>
      </c>
      <c r="G81" s="125"/>
      <c r="H81" s="125"/>
      <c r="I81" s="125"/>
      <c r="J81" s="125"/>
      <c r="K81" s="125"/>
      <c r="L81" s="125"/>
      <c r="M81" s="125"/>
      <c r="N81" s="125"/>
      <c r="O81" s="125"/>
      <c r="P81" s="125">
        <v>645.44000000000005</v>
      </c>
      <c r="Q81" s="125"/>
      <c r="R81" s="125"/>
      <c r="S81" s="125"/>
      <c r="T81" s="125">
        <v>647.72</v>
      </c>
      <c r="U81" s="125">
        <v>647.72</v>
      </c>
      <c r="V81" s="55"/>
      <c r="W81" s="55" t="s">
        <v>590</v>
      </c>
      <c r="X81" s="64"/>
      <c r="Y81" s="64"/>
      <c r="Z81" s="64"/>
      <c r="AA81" s="64"/>
      <c r="AB81" s="7"/>
      <c r="AC81" s="4" t="s">
        <v>588</v>
      </c>
    </row>
    <row r="82" spans="1:29" ht="150" x14ac:dyDescent="0.2">
      <c r="A82" s="83"/>
      <c r="B82" s="97"/>
      <c r="C82" s="97"/>
      <c r="D82" s="5">
        <v>76</v>
      </c>
      <c r="E82" s="11" t="s">
        <v>187</v>
      </c>
      <c r="F82" s="125"/>
      <c r="G82" s="125"/>
      <c r="H82" s="125"/>
      <c r="I82" s="125"/>
      <c r="J82" s="125"/>
      <c r="K82" s="125"/>
      <c r="L82" s="125"/>
      <c r="M82" s="125">
        <v>3112.8</v>
      </c>
      <c r="N82" s="125"/>
      <c r="O82" s="125"/>
      <c r="P82" s="125"/>
      <c r="Q82" s="125"/>
      <c r="R82" s="125"/>
      <c r="S82" s="125"/>
      <c r="T82" s="125">
        <v>1556.4</v>
      </c>
      <c r="U82" s="125">
        <v>1556.4</v>
      </c>
      <c r="V82" s="55"/>
      <c r="W82" s="55" t="s">
        <v>591</v>
      </c>
      <c r="X82" s="64"/>
      <c r="Y82" s="64"/>
      <c r="Z82" s="64"/>
      <c r="AA82" s="64"/>
      <c r="AB82" s="7"/>
      <c r="AC82" s="4" t="s">
        <v>588</v>
      </c>
    </row>
    <row r="83" spans="1:29" ht="315" x14ac:dyDescent="0.2">
      <c r="A83" s="83"/>
      <c r="B83" s="97"/>
      <c r="C83" s="97"/>
      <c r="D83" s="5">
        <v>77</v>
      </c>
      <c r="E83" s="11" t="s">
        <v>188</v>
      </c>
      <c r="F83" s="125">
        <v>150</v>
      </c>
      <c r="G83" s="125">
        <v>92</v>
      </c>
      <c r="H83" s="125"/>
      <c r="I83" s="125">
        <v>311.90999999999997</v>
      </c>
      <c r="J83" s="125"/>
      <c r="K83" s="125">
        <v>32</v>
      </c>
      <c r="L83" s="125"/>
      <c r="M83" s="125">
        <v>8759.32</v>
      </c>
      <c r="N83" s="125">
        <v>126.68</v>
      </c>
      <c r="O83" s="125"/>
      <c r="P83" s="125"/>
      <c r="Q83" s="125"/>
      <c r="R83" s="125"/>
      <c r="S83" s="125">
        <v>1.88</v>
      </c>
      <c r="T83" s="125">
        <v>3629.69</v>
      </c>
      <c r="U83" s="125">
        <v>5844.0999999999995</v>
      </c>
      <c r="V83" s="55"/>
      <c r="W83" s="55" t="s">
        <v>592</v>
      </c>
      <c r="X83" s="64"/>
      <c r="Y83" s="64"/>
      <c r="Z83" s="64"/>
      <c r="AA83" s="64"/>
      <c r="AB83" s="7"/>
      <c r="AC83" s="4" t="s">
        <v>588</v>
      </c>
    </row>
    <row r="84" spans="1:29" ht="120" x14ac:dyDescent="0.2">
      <c r="A84" s="83"/>
      <c r="B84" s="97"/>
      <c r="C84" s="97"/>
      <c r="D84" s="5">
        <v>78</v>
      </c>
      <c r="E84" s="11" t="s">
        <v>159</v>
      </c>
      <c r="F84" s="125"/>
      <c r="G84" s="125"/>
      <c r="H84" s="125"/>
      <c r="I84" s="125"/>
      <c r="J84" s="125"/>
      <c r="K84" s="125"/>
      <c r="L84" s="125"/>
      <c r="M84" s="125"/>
      <c r="N84" s="125"/>
      <c r="O84" s="125"/>
      <c r="P84" s="125"/>
      <c r="Q84" s="125">
        <v>2200</v>
      </c>
      <c r="R84" s="125"/>
      <c r="S84" s="125"/>
      <c r="T84" s="125">
        <v>1100</v>
      </c>
      <c r="U84" s="125">
        <v>1100</v>
      </c>
      <c r="V84" s="55"/>
      <c r="W84" s="55" t="s">
        <v>593</v>
      </c>
      <c r="X84" s="64"/>
      <c r="Y84" s="64"/>
      <c r="Z84" s="64"/>
      <c r="AA84" s="64"/>
      <c r="AB84" s="7"/>
      <c r="AC84" s="4" t="s">
        <v>588</v>
      </c>
    </row>
    <row r="85" spans="1:29" ht="285" x14ac:dyDescent="0.2">
      <c r="A85" s="83"/>
      <c r="B85" s="97"/>
      <c r="C85" s="97"/>
      <c r="D85" s="5">
        <v>79</v>
      </c>
      <c r="E85" s="6" t="s">
        <v>181</v>
      </c>
      <c r="F85" s="125"/>
      <c r="G85" s="125"/>
      <c r="H85" s="125"/>
      <c r="I85" s="125"/>
      <c r="J85" s="125"/>
      <c r="K85" s="125"/>
      <c r="L85" s="125"/>
      <c r="M85" s="125"/>
      <c r="N85" s="125"/>
      <c r="O85" s="125"/>
      <c r="P85" s="125"/>
      <c r="Q85" s="125"/>
      <c r="R85" s="125">
        <v>1411.83</v>
      </c>
      <c r="S85" s="125">
        <v>65.5</v>
      </c>
      <c r="T85" s="125">
        <v>734.97</v>
      </c>
      <c r="U85" s="125">
        <v>742.36</v>
      </c>
      <c r="V85" s="55"/>
      <c r="W85" s="55" t="s">
        <v>594</v>
      </c>
      <c r="X85" s="64"/>
      <c r="Y85" s="64"/>
      <c r="Z85" s="64"/>
      <c r="AA85" s="64"/>
      <c r="AB85" s="7"/>
      <c r="AC85" s="4" t="s">
        <v>588</v>
      </c>
    </row>
    <row r="86" spans="1:29" ht="45" x14ac:dyDescent="0.2">
      <c r="A86" s="83"/>
      <c r="B86" s="85" t="s">
        <v>219</v>
      </c>
      <c r="C86" s="85" t="s">
        <v>72</v>
      </c>
      <c r="D86" s="5">
        <v>80</v>
      </c>
      <c r="E86" s="9" t="s">
        <v>168</v>
      </c>
      <c r="F86" s="125"/>
      <c r="G86" s="125"/>
      <c r="H86" s="125"/>
      <c r="I86" s="125"/>
      <c r="J86" s="125"/>
      <c r="K86" s="125">
        <v>266.94</v>
      </c>
      <c r="L86" s="125"/>
      <c r="M86" s="125"/>
      <c r="N86" s="125"/>
      <c r="O86" s="125"/>
      <c r="P86" s="125"/>
      <c r="Q86" s="125"/>
      <c r="R86" s="125"/>
      <c r="S86" s="125"/>
      <c r="T86" s="125">
        <v>133.47</v>
      </c>
      <c r="U86" s="125">
        <v>133.47</v>
      </c>
      <c r="V86" s="55"/>
      <c r="W86" s="55" t="s">
        <v>452</v>
      </c>
      <c r="X86" s="64"/>
      <c r="Y86" s="64"/>
      <c r="Z86" s="64"/>
      <c r="AA86" s="64"/>
      <c r="AB86" s="7"/>
      <c r="AC86" s="4" t="s">
        <v>453</v>
      </c>
    </row>
    <row r="87" spans="1:29" ht="409.5" x14ac:dyDescent="0.2">
      <c r="A87" s="83"/>
      <c r="B87" s="85"/>
      <c r="C87" s="85"/>
      <c r="D87" s="5">
        <v>81</v>
      </c>
      <c r="E87" s="9" t="s">
        <v>350</v>
      </c>
      <c r="F87" s="125"/>
      <c r="G87" s="125"/>
      <c r="H87" s="125"/>
      <c r="I87" s="125"/>
      <c r="J87" s="125"/>
      <c r="K87" s="125"/>
      <c r="L87" s="125"/>
      <c r="M87" s="125"/>
      <c r="N87" s="125">
        <v>2.58</v>
      </c>
      <c r="O87" s="125"/>
      <c r="P87" s="125">
        <v>7.2</v>
      </c>
      <c r="Q87" s="125">
        <v>240.1</v>
      </c>
      <c r="R87" s="125">
        <v>51.54</v>
      </c>
      <c r="S87" s="125"/>
      <c r="T87" s="125">
        <v>185.76</v>
      </c>
      <c r="U87" s="125">
        <v>115.66</v>
      </c>
      <c r="V87" s="55"/>
      <c r="W87" s="55" t="s">
        <v>454</v>
      </c>
      <c r="X87" s="64"/>
      <c r="Y87" s="64"/>
      <c r="Z87" s="64"/>
      <c r="AA87" s="64"/>
      <c r="AB87" s="7"/>
      <c r="AC87" s="4" t="s">
        <v>453</v>
      </c>
    </row>
    <row r="88" spans="1:29" x14ac:dyDescent="0.2">
      <c r="A88" s="83"/>
      <c r="B88" s="85"/>
      <c r="C88" s="85"/>
      <c r="D88" s="5">
        <v>82</v>
      </c>
      <c r="E88" s="9" t="s">
        <v>351</v>
      </c>
      <c r="F88" s="125"/>
      <c r="G88" s="125"/>
      <c r="H88" s="125"/>
      <c r="I88" s="125"/>
      <c r="J88" s="125"/>
      <c r="K88" s="125"/>
      <c r="L88" s="125"/>
      <c r="M88" s="125"/>
      <c r="N88" s="125"/>
      <c r="O88" s="125"/>
      <c r="P88" s="125"/>
      <c r="Q88" s="125"/>
      <c r="R88" s="125"/>
      <c r="S88" s="125"/>
      <c r="T88" s="125"/>
      <c r="U88" s="125"/>
      <c r="V88" s="55"/>
      <c r="W88" s="55"/>
      <c r="X88" s="64"/>
      <c r="Y88" s="64"/>
      <c r="Z88" s="64"/>
      <c r="AA88" s="64"/>
      <c r="AB88" s="7"/>
    </row>
    <row r="89" spans="1:29" x14ac:dyDescent="0.2">
      <c r="A89" s="83"/>
      <c r="B89" s="85"/>
      <c r="C89" s="85"/>
      <c r="D89" s="5">
        <v>83</v>
      </c>
      <c r="E89" s="9" t="s">
        <v>169</v>
      </c>
      <c r="F89" s="125"/>
      <c r="G89" s="125"/>
      <c r="H89" s="125"/>
      <c r="I89" s="125"/>
      <c r="J89" s="125"/>
      <c r="K89" s="125"/>
      <c r="L89" s="125"/>
      <c r="M89" s="125"/>
      <c r="N89" s="125"/>
      <c r="O89" s="125"/>
      <c r="P89" s="125"/>
      <c r="Q89" s="125"/>
      <c r="R89" s="125"/>
      <c r="S89" s="125"/>
      <c r="T89" s="125"/>
      <c r="U89" s="125"/>
      <c r="V89" s="55"/>
      <c r="W89" s="55"/>
      <c r="X89" s="64"/>
      <c r="Y89" s="64"/>
      <c r="Z89" s="64"/>
      <c r="AA89" s="64"/>
      <c r="AB89" s="7"/>
    </row>
    <row r="90" spans="1:29" ht="195" x14ac:dyDescent="0.2">
      <c r="A90" s="83"/>
      <c r="B90" s="66" t="s">
        <v>220</v>
      </c>
      <c r="C90" s="66" t="s">
        <v>73</v>
      </c>
      <c r="D90" s="5">
        <v>84</v>
      </c>
      <c r="E90" s="9" t="s">
        <v>230</v>
      </c>
      <c r="F90" s="125">
        <v>0</v>
      </c>
      <c r="G90" s="125">
        <v>0</v>
      </c>
      <c r="H90" s="125">
        <v>0</v>
      </c>
      <c r="I90" s="125">
        <v>0</v>
      </c>
      <c r="J90" s="125">
        <v>0</v>
      </c>
      <c r="K90" s="125">
        <v>0</v>
      </c>
      <c r="L90" s="125">
        <v>0</v>
      </c>
      <c r="M90" s="125">
        <v>0</v>
      </c>
      <c r="N90" s="125">
        <v>22.48</v>
      </c>
      <c r="O90" s="125">
        <v>0</v>
      </c>
      <c r="P90" s="125">
        <v>2.4</v>
      </c>
      <c r="Q90" s="125">
        <v>110</v>
      </c>
      <c r="R90" s="125">
        <v>39.6</v>
      </c>
      <c r="S90" s="125">
        <v>0</v>
      </c>
      <c r="T90" s="125">
        <v>86.64</v>
      </c>
      <c r="U90" s="125">
        <v>87.84</v>
      </c>
      <c r="V90" s="55">
        <v>0</v>
      </c>
      <c r="W90" s="55" t="s">
        <v>481</v>
      </c>
      <c r="X90" s="64"/>
      <c r="Y90" s="64"/>
      <c r="Z90" s="64"/>
      <c r="AA90" s="64"/>
      <c r="AB90" s="7"/>
      <c r="AC90" s="4" t="s">
        <v>484</v>
      </c>
    </row>
    <row r="91" spans="1:29" ht="120" x14ac:dyDescent="0.2">
      <c r="A91" s="83"/>
      <c r="B91" s="66" t="s">
        <v>221</v>
      </c>
      <c r="C91" s="66" t="s">
        <v>74</v>
      </c>
      <c r="D91" s="5">
        <v>85</v>
      </c>
      <c r="E91" s="9" t="s">
        <v>233</v>
      </c>
      <c r="F91" s="125">
        <v>0</v>
      </c>
      <c r="G91" s="125">
        <v>0</v>
      </c>
      <c r="H91" s="125">
        <v>0</v>
      </c>
      <c r="I91" s="125">
        <v>0</v>
      </c>
      <c r="J91" s="125">
        <v>0</v>
      </c>
      <c r="K91" s="125">
        <v>0</v>
      </c>
      <c r="L91" s="125">
        <v>0</v>
      </c>
      <c r="M91" s="125"/>
      <c r="N91" s="125">
        <v>5.74</v>
      </c>
      <c r="O91" s="125">
        <v>0</v>
      </c>
      <c r="P91" s="125">
        <v>0</v>
      </c>
      <c r="Q91" s="125">
        <v>62</v>
      </c>
      <c r="R91" s="125">
        <v>0</v>
      </c>
      <c r="S91" s="125">
        <v>0</v>
      </c>
      <c r="T91" s="125">
        <v>33.869999999999997</v>
      </c>
      <c r="U91" s="125">
        <v>33.869999999999997</v>
      </c>
      <c r="V91" s="55">
        <v>0</v>
      </c>
      <c r="W91" s="55" t="s">
        <v>482</v>
      </c>
      <c r="X91" s="64"/>
      <c r="Y91" s="64"/>
      <c r="Z91" s="64"/>
      <c r="AA91" s="64"/>
      <c r="AB91" s="7"/>
      <c r="AC91" s="4" t="s">
        <v>485</v>
      </c>
    </row>
    <row r="92" spans="1:29" ht="409.5" x14ac:dyDescent="0.2">
      <c r="A92" s="83"/>
      <c r="B92" s="66" t="s">
        <v>234</v>
      </c>
      <c r="C92" s="14" t="s">
        <v>181</v>
      </c>
      <c r="D92" s="5">
        <v>86</v>
      </c>
      <c r="E92" s="6" t="s">
        <v>235</v>
      </c>
      <c r="F92" s="125">
        <v>0</v>
      </c>
      <c r="G92" s="125">
        <v>0</v>
      </c>
      <c r="H92" s="125">
        <v>0</v>
      </c>
      <c r="I92" s="125">
        <v>0</v>
      </c>
      <c r="J92" s="125">
        <v>0</v>
      </c>
      <c r="K92" s="125">
        <v>244.12</v>
      </c>
      <c r="L92" s="125"/>
      <c r="M92" s="125">
        <v>195</v>
      </c>
      <c r="N92" s="125">
        <v>22.22</v>
      </c>
      <c r="O92" s="125">
        <v>0</v>
      </c>
      <c r="P92" s="125">
        <v>0</v>
      </c>
      <c r="Q92" s="125">
        <v>12</v>
      </c>
      <c r="R92" s="125">
        <v>24</v>
      </c>
      <c r="S92" s="125">
        <v>30</v>
      </c>
      <c r="T92" s="125">
        <v>262.11</v>
      </c>
      <c r="U92" s="125">
        <v>265.23</v>
      </c>
      <c r="V92" s="55">
        <v>0</v>
      </c>
      <c r="W92" s="55" t="s">
        <v>483</v>
      </c>
      <c r="X92" s="64"/>
      <c r="Y92" s="64"/>
      <c r="Z92" s="64"/>
      <c r="AA92" s="64"/>
      <c r="AB92" s="7"/>
      <c r="AC92" s="4" t="s">
        <v>486</v>
      </c>
    </row>
    <row r="93" spans="1:29" s="24" customFormat="1" x14ac:dyDescent="0.2">
      <c r="A93" s="84"/>
      <c r="B93" s="94" t="s">
        <v>278</v>
      </c>
      <c r="C93" s="95"/>
      <c r="D93" s="96"/>
      <c r="E93" s="21"/>
      <c r="F93" s="129">
        <f t="shared" ref="F93:J93" si="1">SUM(F69:F92)</f>
        <v>9367.1</v>
      </c>
      <c r="G93" s="129">
        <f t="shared" si="1"/>
        <v>341.89</v>
      </c>
      <c r="H93" s="129">
        <f t="shared" si="1"/>
        <v>0</v>
      </c>
      <c r="I93" s="129">
        <f t="shared" si="1"/>
        <v>1902.1799999999998</v>
      </c>
      <c r="J93" s="129">
        <f t="shared" si="1"/>
        <v>198.48</v>
      </c>
      <c r="K93" s="129">
        <f>SUM(K69:K92)</f>
        <v>1721.63</v>
      </c>
      <c r="L93" s="129">
        <f t="shared" ref="L93:AA93" si="2">SUM(L69:L92)</f>
        <v>0</v>
      </c>
      <c r="M93" s="129">
        <f t="shared" si="2"/>
        <v>15441.34</v>
      </c>
      <c r="N93" s="129">
        <f t="shared" si="2"/>
        <v>1337.29</v>
      </c>
      <c r="O93" s="129">
        <f t="shared" si="2"/>
        <v>1792.81</v>
      </c>
      <c r="P93" s="129">
        <f t="shared" si="2"/>
        <v>3666.5499999999997</v>
      </c>
      <c r="Q93" s="129">
        <f t="shared" si="2"/>
        <v>3150.1</v>
      </c>
      <c r="R93" s="129">
        <f t="shared" si="2"/>
        <v>2758.0499999999997</v>
      </c>
      <c r="S93" s="129">
        <f t="shared" si="2"/>
        <v>501.38</v>
      </c>
      <c r="T93" s="129">
        <f t="shared" si="2"/>
        <v>21598.21</v>
      </c>
      <c r="U93" s="129">
        <f t="shared" si="2"/>
        <v>20580.589999999997</v>
      </c>
      <c r="V93" s="58"/>
      <c r="W93" s="58"/>
      <c r="X93" s="119">
        <f t="shared" si="2"/>
        <v>0</v>
      </c>
      <c r="Y93" s="119">
        <f t="shared" si="2"/>
        <v>0</v>
      </c>
      <c r="Z93" s="119">
        <f t="shared" si="2"/>
        <v>0</v>
      </c>
      <c r="AA93" s="119">
        <f t="shared" si="2"/>
        <v>0</v>
      </c>
      <c r="AB93" s="20" t="s">
        <v>480</v>
      </c>
    </row>
    <row r="94" spans="1:29" ht="105" x14ac:dyDescent="0.2">
      <c r="A94" s="82" t="s">
        <v>76</v>
      </c>
      <c r="B94" s="85" t="s">
        <v>247</v>
      </c>
      <c r="C94" s="85" t="s">
        <v>77</v>
      </c>
      <c r="D94" s="5">
        <v>87</v>
      </c>
      <c r="E94" s="11" t="s">
        <v>189</v>
      </c>
      <c r="F94" s="125"/>
      <c r="G94" s="125"/>
      <c r="H94" s="125"/>
      <c r="I94" s="125"/>
      <c r="J94" s="125">
        <v>0</v>
      </c>
      <c r="K94" s="125">
        <v>0</v>
      </c>
      <c r="L94" s="125">
        <v>0</v>
      </c>
      <c r="M94" s="125">
        <v>641</v>
      </c>
      <c r="N94" s="125"/>
      <c r="O94" s="125"/>
      <c r="P94" s="125"/>
      <c r="Q94" s="125"/>
      <c r="R94" s="125"/>
      <c r="S94" s="125"/>
      <c r="T94" s="125">
        <v>334.82</v>
      </c>
      <c r="U94" s="125">
        <v>306.18</v>
      </c>
      <c r="V94" s="55"/>
      <c r="W94" s="61" t="s">
        <v>419</v>
      </c>
      <c r="X94" s="64"/>
      <c r="Y94" s="64"/>
      <c r="Z94" s="64"/>
      <c r="AA94" s="64"/>
      <c r="AB94" s="7"/>
      <c r="AC94" s="4" t="s">
        <v>409</v>
      </c>
    </row>
    <row r="95" spans="1:29" ht="195" x14ac:dyDescent="0.2">
      <c r="A95" s="83"/>
      <c r="B95" s="85"/>
      <c r="C95" s="85"/>
      <c r="D95" s="5">
        <v>88</v>
      </c>
      <c r="E95" s="11" t="s">
        <v>190</v>
      </c>
      <c r="F95" s="125"/>
      <c r="G95" s="125"/>
      <c r="H95" s="125"/>
      <c r="I95" s="125"/>
      <c r="J95" s="125"/>
      <c r="K95" s="125"/>
      <c r="L95" s="125"/>
      <c r="M95" s="125"/>
      <c r="N95" s="125"/>
      <c r="O95" s="125">
        <v>0</v>
      </c>
      <c r="P95" s="125">
        <v>4193.9799999999996</v>
      </c>
      <c r="Q95" s="125"/>
      <c r="R95" s="125"/>
      <c r="S95" s="125"/>
      <c r="T95" s="125">
        <v>2085.6399999999994</v>
      </c>
      <c r="U95" s="125">
        <v>2108.3399999999997</v>
      </c>
      <c r="V95" s="55"/>
      <c r="W95" s="61" t="s">
        <v>420</v>
      </c>
      <c r="X95" s="64"/>
      <c r="Y95" s="64"/>
      <c r="Z95" s="64"/>
      <c r="AA95" s="64"/>
      <c r="AB95" s="7"/>
      <c r="AC95" s="4" t="s">
        <v>409</v>
      </c>
    </row>
    <row r="96" spans="1:29" x14ac:dyDescent="0.2">
      <c r="A96" s="83"/>
      <c r="B96" s="85"/>
      <c r="C96" s="85"/>
      <c r="D96" s="5">
        <v>89</v>
      </c>
      <c r="E96" s="11" t="s">
        <v>265</v>
      </c>
      <c r="F96" s="125"/>
      <c r="G96" s="125"/>
      <c r="H96" s="125"/>
      <c r="I96" s="125"/>
      <c r="J96" s="125"/>
      <c r="K96" s="125"/>
      <c r="L96" s="125"/>
      <c r="M96" s="125"/>
      <c r="N96" s="125"/>
      <c r="O96" s="125"/>
      <c r="P96" s="125"/>
      <c r="Q96" s="125"/>
      <c r="R96" s="125"/>
      <c r="S96" s="125"/>
      <c r="T96" s="125"/>
      <c r="U96" s="125"/>
      <c r="V96" s="55"/>
      <c r="W96" s="61"/>
      <c r="X96" s="64"/>
      <c r="Y96" s="64"/>
      <c r="Z96" s="64"/>
      <c r="AA96" s="64"/>
      <c r="AB96" s="7"/>
    </row>
    <row r="97" spans="1:29" x14ac:dyDescent="0.2">
      <c r="A97" s="83"/>
      <c r="B97" s="85"/>
      <c r="C97" s="85"/>
      <c r="D97" s="5">
        <v>90</v>
      </c>
      <c r="E97" s="11" t="s">
        <v>266</v>
      </c>
      <c r="F97" s="125"/>
      <c r="G97" s="125"/>
      <c r="H97" s="125"/>
      <c r="I97" s="125"/>
      <c r="J97" s="125"/>
      <c r="K97" s="125"/>
      <c r="L97" s="125"/>
      <c r="M97" s="125"/>
      <c r="N97" s="125"/>
      <c r="O97" s="125"/>
      <c r="P97" s="125"/>
      <c r="Q97" s="125"/>
      <c r="R97" s="125"/>
      <c r="S97" s="125"/>
      <c r="T97" s="125"/>
      <c r="U97" s="125"/>
      <c r="V97" s="55"/>
      <c r="W97" s="61"/>
      <c r="X97" s="64"/>
      <c r="Y97" s="64"/>
      <c r="Z97" s="64"/>
      <c r="AA97" s="64"/>
      <c r="AB97" s="7"/>
    </row>
    <row r="98" spans="1:29" ht="135" x14ac:dyDescent="0.2">
      <c r="A98" s="83"/>
      <c r="B98" s="85"/>
      <c r="C98" s="85"/>
      <c r="D98" s="5">
        <v>91</v>
      </c>
      <c r="E98" s="11" t="s">
        <v>78</v>
      </c>
      <c r="F98" s="125"/>
      <c r="G98" s="125"/>
      <c r="H98" s="125"/>
      <c r="I98" s="125"/>
      <c r="J98" s="125"/>
      <c r="K98" s="125"/>
      <c r="L98" s="125"/>
      <c r="M98" s="125"/>
      <c r="N98" s="125"/>
      <c r="O98" s="125">
        <v>0</v>
      </c>
      <c r="P98" s="125">
        <v>228</v>
      </c>
      <c r="Q98" s="125"/>
      <c r="R98" s="125"/>
      <c r="S98" s="125"/>
      <c r="T98" s="125">
        <v>110</v>
      </c>
      <c r="U98" s="125">
        <v>118</v>
      </c>
      <c r="V98" s="55"/>
      <c r="W98" s="61" t="s">
        <v>421</v>
      </c>
      <c r="X98" s="64"/>
      <c r="Y98" s="64"/>
      <c r="Z98" s="64"/>
      <c r="AA98" s="64"/>
      <c r="AB98" s="7"/>
      <c r="AC98" s="4" t="s">
        <v>409</v>
      </c>
    </row>
    <row r="99" spans="1:29" ht="45" x14ac:dyDescent="0.2">
      <c r="A99" s="83"/>
      <c r="B99" s="85"/>
      <c r="C99" s="85"/>
      <c r="D99" s="5">
        <v>92</v>
      </c>
      <c r="E99" s="11" t="s">
        <v>79</v>
      </c>
      <c r="F99" s="125"/>
      <c r="G99" s="125"/>
      <c r="H99" s="125"/>
      <c r="I99" s="125"/>
      <c r="J99" s="125"/>
      <c r="K99" s="125"/>
      <c r="L99" s="125"/>
      <c r="M99" s="125"/>
      <c r="N99" s="125"/>
      <c r="O99" s="125">
        <v>0</v>
      </c>
      <c r="P99" s="125">
        <v>116</v>
      </c>
      <c r="Q99" s="125"/>
      <c r="R99" s="125"/>
      <c r="S99" s="125"/>
      <c r="T99" s="125">
        <v>56</v>
      </c>
      <c r="U99" s="125">
        <v>60</v>
      </c>
      <c r="V99" s="55"/>
      <c r="W99" s="61" t="s">
        <v>422</v>
      </c>
      <c r="X99" s="64"/>
      <c r="Y99" s="64"/>
      <c r="Z99" s="64"/>
      <c r="AA99" s="64"/>
      <c r="AB99" s="7"/>
      <c r="AC99" s="4" t="s">
        <v>409</v>
      </c>
    </row>
    <row r="100" spans="1:29" ht="90" x14ac:dyDescent="0.2">
      <c r="A100" s="83"/>
      <c r="B100" s="85"/>
      <c r="C100" s="85"/>
      <c r="D100" s="5">
        <v>93</v>
      </c>
      <c r="E100" s="11" t="s">
        <v>80</v>
      </c>
      <c r="F100" s="125"/>
      <c r="G100" s="125"/>
      <c r="H100" s="125"/>
      <c r="I100" s="125">
        <v>1567.2125000000001</v>
      </c>
      <c r="J100" s="125">
        <v>0</v>
      </c>
      <c r="K100" s="125">
        <v>0</v>
      </c>
      <c r="L100" s="125">
        <v>0</v>
      </c>
      <c r="M100" s="125"/>
      <c r="N100" s="125"/>
      <c r="O100" s="125"/>
      <c r="P100" s="125"/>
      <c r="Q100" s="125"/>
      <c r="R100" s="125"/>
      <c r="S100" s="125"/>
      <c r="T100" s="125">
        <v>828.8175</v>
      </c>
      <c r="U100" s="125">
        <v>738.39499999999998</v>
      </c>
      <c r="V100" s="55"/>
      <c r="W100" s="61" t="s">
        <v>423</v>
      </c>
      <c r="X100" s="64"/>
      <c r="Y100" s="64"/>
      <c r="Z100" s="64"/>
      <c r="AA100" s="64"/>
      <c r="AB100" s="7"/>
      <c r="AC100" s="4" t="s">
        <v>409</v>
      </c>
    </row>
    <row r="101" spans="1:29" ht="90" x14ac:dyDescent="0.2">
      <c r="A101" s="83"/>
      <c r="B101" s="85"/>
      <c r="C101" s="85"/>
      <c r="D101" s="5">
        <v>94</v>
      </c>
      <c r="E101" s="11" t="s">
        <v>172</v>
      </c>
      <c r="F101" s="125"/>
      <c r="G101" s="125"/>
      <c r="H101" s="125"/>
      <c r="I101" s="125">
        <v>3117.3450000000003</v>
      </c>
      <c r="J101" s="125">
        <v>0</v>
      </c>
      <c r="K101" s="125">
        <v>0</v>
      </c>
      <c r="L101" s="125">
        <v>0</v>
      </c>
      <c r="M101" s="125"/>
      <c r="N101" s="125"/>
      <c r="O101" s="125"/>
      <c r="P101" s="125"/>
      <c r="Q101" s="125"/>
      <c r="R101" s="125"/>
      <c r="S101" s="125"/>
      <c r="T101" s="125">
        <v>1637.125</v>
      </c>
      <c r="U101" s="125">
        <v>1480.22</v>
      </c>
      <c r="V101" s="55"/>
      <c r="W101" s="61" t="s">
        <v>424</v>
      </c>
      <c r="X101" s="64"/>
      <c r="Y101" s="64"/>
      <c r="Z101" s="64"/>
      <c r="AA101" s="64"/>
      <c r="AB101" s="7"/>
      <c r="AC101" s="4" t="s">
        <v>409</v>
      </c>
    </row>
    <row r="102" spans="1:29" ht="405" x14ac:dyDescent="0.2">
      <c r="A102" s="83"/>
      <c r="B102" s="85"/>
      <c r="C102" s="85"/>
      <c r="D102" s="5">
        <v>95</v>
      </c>
      <c r="E102" s="11" t="s">
        <v>191</v>
      </c>
      <c r="F102" s="125">
        <v>0</v>
      </c>
      <c r="G102" s="125">
        <v>100</v>
      </c>
      <c r="H102" s="125">
        <v>0</v>
      </c>
      <c r="I102" s="125">
        <v>751.72</v>
      </c>
      <c r="J102" s="125">
        <v>0</v>
      </c>
      <c r="K102" s="125">
        <v>0</v>
      </c>
      <c r="L102" s="125">
        <v>0</v>
      </c>
      <c r="M102" s="125">
        <v>0</v>
      </c>
      <c r="N102" s="125">
        <v>0</v>
      </c>
      <c r="O102" s="125">
        <v>0</v>
      </c>
      <c r="P102" s="125">
        <v>0</v>
      </c>
      <c r="Q102" s="125">
        <v>0</v>
      </c>
      <c r="R102" s="125">
        <v>0</v>
      </c>
      <c r="S102" s="125">
        <v>0</v>
      </c>
      <c r="T102" s="125">
        <v>666.72</v>
      </c>
      <c r="U102" s="125">
        <v>185</v>
      </c>
      <c r="V102" s="55" t="s">
        <v>379</v>
      </c>
      <c r="W102" s="61" t="s">
        <v>530</v>
      </c>
      <c r="X102" s="64"/>
      <c r="Y102" s="64"/>
      <c r="Z102" s="64"/>
      <c r="AA102" s="64"/>
      <c r="AB102" s="7"/>
      <c r="AC102" s="4" t="s">
        <v>531</v>
      </c>
    </row>
    <row r="103" spans="1:29" ht="315" x14ac:dyDescent="0.2">
      <c r="A103" s="83"/>
      <c r="B103" s="85"/>
      <c r="C103" s="85"/>
      <c r="D103" s="5">
        <v>96</v>
      </c>
      <c r="E103" s="11" t="s">
        <v>82</v>
      </c>
      <c r="F103" s="125"/>
      <c r="G103" s="125"/>
      <c r="H103" s="125"/>
      <c r="I103" s="125"/>
      <c r="J103" s="125"/>
      <c r="K103" s="125"/>
      <c r="L103" s="125"/>
      <c r="M103" s="125"/>
      <c r="N103" s="125">
        <v>9.06</v>
      </c>
      <c r="O103" s="125">
        <v>0</v>
      </c>
      <c r="P103" s="125"/>
      <c r="Q103" s="125">
        <v>40</v>
      </c>
      <c r="R103" s="125">
        <v>75</v>
      </c>
      <c r="S103" s="125">
        <v>1072.51</v>
      </c>
      <c r="T103" s="125">
        <v>644.5</v>
      </c>
      <c r="U103" s="125">
        <v>552.07000000000005</v>
      </c>
      <c r="V103" s="55"/>
      <c r="W103" s="61" t="s">
        <v>425</v>
      </c>
      <c r="X103" s="64"/>
      <c r="Y103" s="64"/>
      <c r="Z103" s="64"/>
      <c r="AA103" s="64"/>
      <c r="AB103" s="7"/>
      <c r="AC103" s="4" t="s">
        <v>409</v>
      </c>
    </row>
    <row r="104" spans="1:29" ht="409.5" x14ac:dyDescent="0.2">
      <c r="A104" s="83"/>
      <c r="B104" s="97" t="s">
        <v>248</v>
      </c>
      <c r="C104" s="97" t="s">
        <v>83</v>
      </c>
      <c r="D104" s="5">
        <v>97</v>
      </c>
      <c r="E104" s="11" t="s">
        <v>267</v>
      </c>
      <c r="F104" s="125"/>
      <c r="G104" s="125"/>
      <c r="H104" s="125"/>
      <c r="I104" s="125"/>
      <c r="J104" s="125"/>
      <c r="K104" s="125">
        <v>1007.4300000000001</v>
      </c>
      <c r="L104" s="125"/>
      <c r="M104" s="125"/>
      <c r="N104" s="125">
        <v>248</v>
      </c>
      <c r="O104" s="125"/>
      <c r="P104" s="125">
        <v>744</v>
      </c>
      <c r="Q104" s="125">
        <v>288</v>
      </c>
      <c r="R104" s="125">
        <v>306.60000000000002</v>
      </c>
      <c r="S104" s="125"/>
      <c r="T104" s="125">
        <v>1510.73</v>
      </c>
      <c r="U104" s="125">
        <v>1083.3</v>
      </c>
      <c r="V104" s="55"/>
      <c r="W104" s="55" t="s">
        <v>416</v>
      </c>
      <c r="X104" s="64"/>
      <c r="Y104" s="64"/>
      <c r="Z104" s="64"/>
      <c r="AA104" s="64"/>
      <c r="AB104" s="7"/>
      <c r="AC104" s="4" t="s">
        <v>415</v>
      </c>
    </row>
    <row r="105" spans="1:29" ht="409.5" x14ac:dyDescent="0.2">
      <c r="A105" s="83"/>
      <c r="B105" s="97"/>
      <c r="C105" s="97"/>
      <c r="D105" s="5">
        <v>98</v>
      </c>
      <c r="E105" s="10" t="s">
        <v>181</v>
      </c>
      <c r="F105" s="125"/>
      <c r="G105" s="125"/>
      <c r="H105" s="125"/>
      <c r="I105" s="125"/>
      <c r="J105" s="125"/>
      <c r="K105" s="125"/>
      <c r="L105" s="125"/>
      <c r="M105" s="125"/>
      <c r="N105" s="125"/>
      <c r="O105" s="125"/>
      <c r="P105" s="125"/>
      <c r="Q105" s="125"/>
      <c r="R105" s="125"/>
      <c r="S105" s="125">
        <v>305.96299999999997</v>
      </c>
      <c r="T105" s="125">
        <v>202.51300000000001</v>
      </c>
      <c r="U105" s="125">
        <v>103.45</v>
      </c>
      <c r="V105" s="55"/>
      <c r="W105" s="55" t="s">
        <v>417</v>
      </c>
      <c r="X105" s="64"/>
      <c r="Y105" s="64"/>
      <c r="Z105" s="64"/>
      <c r="AA105" s="64"/>
      <c r="AB105" s="7"/>
      <c r="AC105" s="4" t="s">
        <v>415</v>
      </c>
    </row>
    <row r="106" spans="1:29" ht="345" x14ac:dyDescent="0.2">
      <c r="A106" s="83"/>
      <c r="B106" s="97" t="s">
        <v>249</v>
      </c>
      <c r="C106" s="97" t="s">
        <v>84</v>
      </c>
      <c r="D106" s="5">
        <v>99</v>
      </c>
      <c r="E106" s="11" t="s">
        <v>170</v>
      </c>
      <c r="F106" s="125">
        <v>0</v>
      </c>
      <c r="G106" s="125">
        <v>554.72</v>
      </c>
      <c r="H106" s="125">
        <v>0</v>
      </c>
      <c r="I106" s="125">
        <v>260</v>
      </c>
      <c r="J106" s="125">
        <v>0</v>
      </c>
      <c r="K106" s="125">
        <v>0</v>
      </c>
      <c r="L106" s="125">
        <v>0</v>
      </c>
      <c r="M106" s="125">
        <v>0</v>
      </c>
      <c r="N106" s="125">
        <v>18</v>
      </c>
      <c r="O106" s="125">
        <v>0</v>
      </c>
      <c r="P106" s="125">
        <v>0</v>
      </c>
      <c r="Q106" s="125">
        <v>0</v>
      </c>
      <c r="R106" s="125">
        <v>0</v>
      </c>
      <c r="S106" s="125">
        <v>0</v>
      </c>
      <c r="T106" s="125">
        <v>733.72</v>
      </c>
      <c r="U106" s="125">
        <v>99</v>
      </c>
      <c r="V106" s="55" t="s">
        <v>467</v>
      </c>
      <c r="W106" s="55" t="s">
        <v>532</v>
      </c>
      <c r="X106" s="64"/>
      <c r="Y106" s="64"/>
      <c r="Z106" s="64"/>
      <c r="AA106" s="64"/>
      <c r="AB106" s="7"/>
      <c r="AC106" s="4" t="s">
        <v>533</v>
      </c>
    </row>
    <row r="107" spans="1:29" x14ac:dyDescent="0.2">
      <c r="A107" s="83"/>
      <c r="B107" s="97"/>
      <c r="C107" s="97"/>
      <c r="D107" s="5">
        <v>100</v>
      </c>
      <c r="E107" s="11" t="s">
        <v>171</v>
      </c>
      <c r="F107" s="125"/>
      <c r="G107" s="125"/>
      <c r="H107" s="125"/>
      <c r="I107" s="125"/>
      <c r="J107" s="125"/>
      <c r="K107" s="125"/>
      <c r="L107" s="125"/>
      <c r="M107" s="125"/>
      <c r="N107" s="125"/>
      <c r="O107" s="125"/>
      <c r="P107" s="125"/>
      <c r="Q107" s="125"/>
      <c r="R107" s="125"/>
      <c r="S107" s="125"/>
      <c r="T107" s="125"/>
      <c r="U107" s="125"/>
      <c r="V107" s="55"/>
      <c r="W107" s="55"/>
      <c r="X107" s="64"/>
      <c r="Y107" s="64"/>
      <c r="Z107" s="64"/>
      <c r="AA107" s="64"/>
      <c r="AB107" s="7"/>
    </row>
    <row r="108" spans="1:29" x14ac:dyDescent="0.2">
      <c r="A108" s="83"/>
      <c r="B108" s="97"/>
      <c r="C108" s="97"/>
      <c r="D108" s="5">
        <v>101</v>
      </c>
      <c r="E108" s="10" t="s">
        <v>332</v>
      </c>
      <c r="F108" s="125"/>
      <c r="G108" s="125"/>
      <c r="H108" s="125"/>
      <c r="I108" s="125"/>
      <c r="J108" s="125"/>
      <c r="K108" s="125"/>
      <c r="L108" s="125"/>
      <c r="M108" s="125"/>
      <c r="N108" s="125"/>
      <c r="O108" s="125"/>
      <c r="P108" s="125"/>
      <c r="Q108" s="125"/>
      <c r="R108" s="125"/>
      <c r="S108" s="125"/>
      <c r="T108" s="125"/>
      <c r="U108" s="125"/>
      <c r="V108" s="55"/>
      <c r="W108" s="55"/>
      <c r="X108" s="64"/>
      <c r="Y108" s="64"/>
      <c r="Z108" s="64"/>
      <c r="AA108" s="64"/>
      <c r="AB108" s="7"/>
    </row>
    <row r="109" spans="1:29" s="44" customFormat="1" x14ac:dyDescent="0.2">
      <c r="A109" s="83"/>
      <c r="B109" s="97"/>
      <c r="C109" s="97"/>
      <c r="D109" s="5">
        <v>102</v>
      </c>
      <c r="E109" s="10" t="s">
        <v>334</v>
      </c>
      <c r="F109" s="131"/>
      <c r="G109" s="131"/>
      <c r="H109" s="131"/>
      <c r="I109" s="131"/>
      <c r="J109" s="131"/>
      <c r="K109" s="131"/>
      <c r="L109" s="131"/>
      <c r="M109" s="131"/>
      <c r="N109" s="131"/>
      <c r="O109" s="131"/>
      <c r="P109" s="131"/>
      <c r="Q109" s="131"/>
      <c r="R109" s="131"/>
      <c r="S109" s="131"/>
      <c r="T109" s="131"/>
      <c r="U109" s="131"/>
      <c r="V109" s="60"/>
      <c r="W109" s="60"/>
      <c r="X109" s="120"/>
      <c r="Y109" s="120"/>
      <c r="Z109" s="120"/>
      <c r="AA109" s="120"/>
      <c r="AB109" s="43"/>
    </row>
    <row r="110" spans="1:29" ht="165" x14ac:dyDescent="0.2">
      <c r="A110" s="83"/>
      <c r="B110" s="97"/>
      <c r="C110" s="97"/>
      <c r="D110" s="5">
        <v>103</v>
      </c>
      <c r="E110" s="10" t="s">
        <v>181</v>
      </c>
      <c r="F110" s="125">
        <v>0</v>
      </c>
      <c r="G110" s="125">
        <v>0</v>
      </c>
      <c r="H110" s="125">
        <v>0</v>
      </c>
      <c r="I110" s="125">
        <v>0</v>
      </c>
      <c r="J110" s="125">
        <v>0</v>
      </c>
      <c r="K110" s="125">
        <v>0</v>
      </c>
      <c r="L110" s="125">
        <v>0</v>
      </c>
      <c r="M110" s="125">
        <v>0</v>
      </c>
      <c r="N110" s="125">
        <v>0</v>
      </c>
      <c r="O110" s="125">
        <v>0</v>
      </c>
      <c r="P110" s="125">
        <v>0</v>
      </c>
      <c r="Q110" s="125">
        <v>120</v>
      </c>
      <c r="R110" s="125">
        <v>0</v>
      </c>
      <c r="S110" s="125">
        <v>0</v>
      </c>
      <c r="T110" s="125">
        <v>60</v>
      </c>
      <c r="U110" s="125">
        <v>60</v>
      </c>
      <c r="V110" s="55"/>
      <c r="W110" s="55" t="s">
        <v>469</v>
      </c>
      <c r="X110" s="64"/>
      <c r="Y110" s="64"/>
      <c r="Z110" s="64"/>
      <c r="AA110" s="64"/>
      <c r="AB110" s="7"/>
      <c r="AC110" s="4" t="s">
        <v>468</v>
      </c>
    </row>
    <row r="111" spans="1:29" ht="150" x14ac:dyDescent="0.2">
      <c r="A111" s="83"/>
      <c r="B111" s="97" t="s">
        <v>250</v>
      </c>
      <c r="C111" s="97" t="s">
        <v>85</v>
      </c>
      <c r="D111" s="5">
        <v>104</v>
      </c>
      <c r="E111" s="11" t="s">
        <v>346</v>
      </c>
      <c r="F111" s="125"/>
      <c r="G111" s="125"/>
      <c r="H111" s="125"/>
      <c r="I111" s="125"/>
      <c r="J111" s="125"/>
      <c r="K111" s="125"/>
      <c r="L111" s="125"/>
      <c r="M111" s="125"/>
      <c r="N111" s="125">
        <v>61</v>
      </c>
      <c r="O111" s="125"/>
      <c r="P111" s="125">
        <v>320</v>
      </c>
      <c r="Q111" s="125">
        <v>12</v>
      </c>
      <c r="R111" s="125"/>
      <c r="S111" s="125"/>
      <c r="T111" s="125">
        <v>196.5</v>
      </c>
      <c r="U111" s="125">
        <v>196.5</v>
      </c>
      <c r="V111" s="55"/>
      <c r="W111" s="55" t="s">
        <v>402</v>
      </c>
      <c r="X111" s="64"/>
      <c r="Y111" s="64"/>
      <c r="Z111" s="64"/>
      <c r="AA111" s="64"/>
      <c r="AB111" s="7"/>
      <c r="AC111" s="4" t="s">
        <v>404</v>
      </c>
    </row>
    <row r="112" spans="1:29" x14ac:dyDescent="0.2">
      <c r="A112" s="83"/>
      <c r="B112" s="97"/>
      <c r="C112" s="97"/>
      <c r="D112" s="5">
        <v>105</v>
      </c>
      <c r="E112" s="6" t="s">
        <v>347</v>
      </c>
      <c r="F112" s="125"/>
      <c r="G112" s="125"/>
      <c r="H112" s="125"/>
      <c r="I112" s="125"/>
      <c r="J112" s="125"/>
      <c r="K112" s="125"/>
      <c r="L112" s="125"/>
      <c r="M112" s="125"/>
      <c r="N112" s="125"/>
      <c r="O112" s="125"/>
      <c r="P112" s="125"/>
      <c r="Q112" s="125"/>
      <c r="R112" s="125"/>
      <c r="S112" s="125"/>
      <c r="T112" s="125"/>
      <c r="U112" s="125"/>
      <c r="V112" s="55"/>
      <c r="W112" s="55"/>
      <c r="X112" s="64"/>
      <c r="Y112" s="64"/>
      <c r="Z112" s="64"/>
      <c r="AA112" s="64"/>
      <c r="AB112" s="7"/>
    </row>
    <row r="113" spans="1:29" ht="210" x14ac:dyDescent="0.2">
      <c r="A113" s="83"/>
      <c r="B113" s="97"/>
      <c r="C113" s="97"/>
      <c r="D113" s="5">
        <v>106</v>
      </c>
      <c r="E113" s="11" t="s">
        <v>173</v>
      </c>
      <c r="F113" s="125"/>
      <c r="G113" s="125"/>
      <c r="H113" s="125"/>
      <c r="I113" s="125"/>
      <c r="J113" s="125"/>
      <c r="K113" s="125">
        <v>64</v>
      </c>
      <c r="L113" s="125"/>
      <c r="M113" s="125"/>
      <c r="N113" s="125">
        <v>23</v>
      </c>
      <c r="O113" s="125"/>
      <c r="P113" s="125"/>
      <c r="Q113" s="125">
        <v>208.96</v>
      </c>
      <c r="R113" s="125">
        <v>350.92</v>
      </c>
      <c r="S113" s="125">
        <v>14</v>
      </c>
      <c r="T113" s="125">
        <v>330.44</v>
      </c>
      <c r="U113" s="125">
        <v>330.44</v>
      </c>
      <c r="V113" s="55"/>
      <c r="W113" s="55" t="s">
        <v>403</v>
      </c>
      <c r="X113" s="64"/>
      <c r="Y113" s="64"/>
      <c r="Z113" s="64"/>
      <c r="AA113" s="64"/>
      <c r="AB113" s="7"/>
      <c r="AC113" s="4" t="s">
        <v>404</v>
      </c>
    </row>
    <row r="114" spans="1:29" ht="375" x14ac:dyDescent="0.2">
      <c r="A114" s="83"/>
      <c r="B114" s="97" t="s">
        <v>251</v>
      </c>
      <c r="C114" s="97" t="s">
        <v>86</v>
      </c>
      <c r="D114" s="5">
        <v>107</v>
      </c>
      <c r="E114" s="11" t="s">
        <v>174</v>
      </c>
      <c r="F114" s="125">
        <v>0</v>
      </c>
      <c r="G114" s="125">
        <v>0</v>
      </c>
      <c r="H114" s="125">
        <v>0</v>
      </c>
      <c r="I114" s="125">
        <v>5</v>
      </c>
      <c r="J114" s="125">
        <v>0</v>
      </c>
      <c r="K114" s="125">
        <v>282</v>
      </c>
      <c r="L114" s="125"/>
      <c r="M114" s="125">
        <v>0</v>
      </c>
      <c r="N114" s="125">
        <v>0</v>
      </c>
      <c r="O114" s="125">
        <v>0</v>
      </c>
      <c r="P114" s="125">
        <v>48</v>
      </c>
      <c r="Q114" s="125">
        <v>0</v>
      </c>
      <c r="R114" s="125">
        <v>0</v>
      </c>
      <c r="S114" s="125">
        <v>0</v>
      </c>
      <c r="T114" s="125">
        <v>206</v>
      </c>
      <c r="U114" s="125">
        <v>129</v>
      </c>
      <c r="V114" s="55" t="s">
        <v>458</v>
      </c>
      <c r="W114" s="55" t="s">
        <v>459</v>
      </c>
      <c r="X114" s="64"/>
      <c r="Y114" s="64"/>
      <c r="Z114" s="64"/>
      <c r="AA114" s="64"/>
      <c r="AB114" s="7"/>
      <c r="AC114" s="4" t="s">
        <v>460</v>
      </c>
    </row>
    <row r="115" spans="1:29" ht="285" x14ac:dyDescent="0.2">
      <c r="A115" s="83"/>
      <c r="B115" s="97"/>
      <c r="C115" s="97"/>
      <c r="D115" s="5">
        <v>108</v>
      </c>
      <c r="E115" s="11" t="s">
        <v>175</v>
      </c>
      <c r="F115" s="125">
        <v>0</v>
      </c>
      <c r="G115" s="125">
        <v>0</v>
      </c>
      <c r="H115" s="125">
        <v>0</v>
      </c>
      <c r="I115" s="125">
        <v>0</v>
      </c>
      <c r="J115" s="125">
        <v>0</v>
      </c>
      <c r="K115" s="125">
        <v>694</v>
      </c>
      <c r="L115" s="125"/>
      <c r="M115" s="125">
        <v>0</v>
      </c>
      <c r="N115" s="125">
        <v>0</v>
      </c>
      <c r="O115" s="125">
        <v>0</v>
      </c>
      <c r="P115" s="125">
        <v>555.20000000000005</v>
      </c>
      <c r="Q115" s="125">
        <v>0</v>
      </c>
      <c r="R115" s="125">
        <v>0</v>
      </c>
      <c r="S115" s="125">
        <v>0</v>
      </c>
      <c r="T115" s="125">
        <v>624.6</v>
      </c>
      <c r="U115" s="125">
        <v>624.6</v>
      </c>
      <c r="V115" s="55"/>
      <c r="W115" s="55" t="s">
        <v>461</v>
      </c>
      <c r="X115" s="64"/>
      <c r="Y115" s="64"/>
      <c r="Z115" s="64"/>
      <c r="AA115" s="64"/>
      <c r="AB115" s="7"/>
      <c r="AC115" s="4" t="s">
        <v>460</v>
      </c>
    </row>
    <row r="116" spans="1:29" ht="180" x14ac:dyDescent="0.2">
      <c r="A116" s="83"/>
      <c r="B116" s="97"/>
      <c r="C116" s="97"/>
      <c r="D116" s="5">
        <v>109</v>
      </c>
      <c r="E116" s="11" t="s">
        <v>290</v>
      </c>
      <c r="F116" s="125">
        <v>0</v>
      </c>
      <c r="G116" s="125">
        <v>0</v>
      </c>
      <c r="H116" s="125">
        <v>0</v>
      </c>
      <c r="I116" s="125">
        <v>0</v>
      </c>
      <c r="J116" s="125">
        <v>0</v>
      </c>
      <c r="K116" s="125">
        <v>18</v>
      </c>
      <c r="L116" s="125"/>
      <c r="M116" s="125">
        <v>0</v>
      </c>
      <c r="N116" s="125">
        <v>0</v>
      </c>
      <c r="O116" s="125">
        <v>0</v>
      </c>
      <c r="P116" s="125">
        <v>335.85</v>
      </c>
      <c r="Q116" s="125">
        <v>0</v>
      </c>
      <c r="R116" s="125">
        <v>0</v>
      </c>
      <c r="S116" s="125">
        <v>0</v>
      </c>
      <c r="T116" s="125">
        <v>246.42</v>
      </c>
      <c r="U116" s="125">
        <v>107.43</v>
      </c>
      <c r="V116" s="55" t="s">
        <v>462</v>
      </c>
      <c r="W116" s="55" t="s">
        <v>463</v>
      </c>
      <c r="X116" s="64"/>
      <c r="Y116" s="64"/>
      <c r="Z116" s="64"/>
      <c r="AA116" s="64"/>
      <c r="AB116" s="7"/>
      <c r="AC116" s="4" t="s">
        <v>460</v>
      </c>
    </row>
    <row r="117" spans="1:29" ht="409.5" x14ac:dyDescent="0.2">
      <c r="A117" s="83"/>
      <c r="B117" s="97"/>
      <c r="C117" s="97"/>
      <c r="D117" s="5">
        <v>110</v>
      </c>
      <c r="E117" s="11" t="s">
        <v>192</v>
      </c>
      <c r="F117" s="125">
        <v>0</v>
      </c>
      <c r="G117" s="125">
        <v>0</v>
      </c>
      <c r="H117" s="125">
        <v>0</v>
      </c>
      <c r="I117" s="125">
        <v>485.99</v>
      </c>
      <c r="J117" s="125">
        <v>0</v>
      </c>
      <c r="K117" s="125">
        <v>0</v>
      </c>
      <c r="L117" s="125">
        <v>0</v>
      </c>
      <c r="M117" s="125">
        <v>476.14</v>
      </c>
      <c r="N117" s="125">
        <v>190</v>
      </c>
      <c r="O117" s="125">
        <v>2823.24</v>
      </c>
      <c r="P117" s="125">
        <v>0</v>
      </c>
      <c r="Q117" s="125">
        <v>548.66000000000008</v>
      </c>
      <c r="R117" s="125">
        <v>384</v>
      </c>
      <c r="S117" s="125">
        <v>0</v>
      </c>
      <c r="T117" s="125">
        <v>3324.7200000000003</v>
      </c>
      <c r="U117" s="125">
        <v>1583.32</v>
      </c>
      <c r="V117" s="55" t="s">
        <v>464</v>
      </c>
      <c r="W117" s="55" t="s">
        <v>465</v>
      </c>
      <c r="X117" s="64"/>
      <c r="Y117" s="64"/>
      <c r="Z117" s="64"/>
      <c r="AA117" s="64"/>
      <c r="AB117" s="7"/>
      <c r="AC117" s="4" t="s">
        <v>460</v>
      </c>
    </row>
    <row r="118" spans="1:29" ht="105" x14ac:dyDescent="0.2">
      <c r="A118" s="83"/>
      <c r="B118" s="97"/>
      <c r="C118" s="97"/>
      <c r="D118" s="5">
        <v>111</v>
      </c>
      <c r="E118" s="10" t="s">
        <v>181</v>
      </c>
      <c r="F118" s="125">
        <v>0</v>
      </c>
      <c r="G118" s="125">
        <v>0</v>
      </c>
      <c r="H118" s="125">
        <v>0</v>
      </c>
      <c r="I118" s="125">
        <v>0</v>
      </c>
      <c r="J118" s="125">
        <v>0</v>
      </c>
      <c r="K118" s="125">
        <v>0</v>
      </c>
      <c r="L118" s="125">
        <v>0</v>
      </c>
      <c r="M118" s="125">
        <v>0</v>
      </c>
      <c r="N118" s="125">
        <v>0</v>
      </c>
      <c r="O118" s="125">
        <v>0</v>
      </c>
      <c r="P118" s="125">
        <v>16</v>
      </c>
      <c r="Q118" s="125">
        <v>0</v>
      </c>
      <c r="R118" s="125">
        <v>0</v>
      </c>
      <c r="S118" s="125">
        <v>0</v>
      </c>
      <c r="T118" s="125">
        <v>8</v>
      </c>
      <c r="U118" s="125">
        <v>8</v>
      </c>
      <c r="V118" s="55"/>
      <c r="W118" s="55" t="s">
        <v>466</v>
      </c>
      <c r="X118" s="64"/>
      <c r="Y118" s="64"/>
      <c r="Z118" s="64"/>
      <c r="AA118" s="64"/>
      <c r="AB118" s="7"/>
      <c r="AC118" s="4" t="s">
        <v>460</v>
      </c>
    </row>
    <row r="119" spans="1:29" ht="150" x14ac:dyDescent="0.2">
      <c r="A119" s="83"/>
      <c r="B119" s="85" t="s">
        <v>252</v>
      </c>
      <c r="C119" s="85" t="s">
        <v>87</v>
      </c>
      <c r="D119" s="5">
        <v>112</v>
      </c>
      <c r="E119" s="11" t="s">
        <v>268</v>
      </c>
      <c r="F119" s="125"/>
      <c r="G119" s="125"/>
      <c r="H119" s="125"/>
      <c r="I119" s="125"/>
      <c r="J119" s="125"/>
      <c r="K119" s="125"/>
      <c r="L119" s="125"/>
      <c r="M119" s="125"/>
      <c r="N119" s="125"/>
      <c r="O119" s="125"/>
      <c r="P119" s="125">
        <v>14331.05</v>
      </c>
      <c r="Q119" s="125"/>
      <c r="R119" s="125"/>
      <c r="S119" s="125"/>
      <c r="T119" s="125">
        <v>7731.05</v>
      </c>
      <c r="U119" s="125">
        <v>6600</v>
      </c>
      <c r="V119" s="55"/>
      <c r="W119" s="55" t="s">
        <v>636</v>
      </c>
      <c r="X119" s="64"/>
      <c r="Y119" s="64"/>
      <c r="Z119" s="64"/>
      <c r="AA119" s="64"/>
      <c r="AB119" s="7"/>
      <c r="AC119" s="4" t="s">
        <v>401</v>
      </c>
    </row>
    <row r="120" spans="1:29" x14ac:dyDescent="0.2">
      <c r="A120" s="83"/>
      <c r="B120" s="85"/>
      <c r="C120" s="85"/>
      <c r="D120" s="5">
        <v>113</v>
      </c>
      <c r="E120" s="11" t="s">
        <v>153</v>
      </c>
      <c r="F120" s="125"/>
      <c r="G120" s="125"/>
      <c r="H120" s="125"/>
      <c r="I120" s="125"/>
      <c r="J120" s="125"/>
      <c r="K120" s="125"/>
      <c r="L120" s="125"/>
      <c r="M120" s="125"/>
      <c r="N120" s="125"/>
      <c r="O120" s="125"/>
      <c r="P120" s="125"/>
      <c r="Q120" s="125"/>
      <c r="R120" s="125"/>
      <c r="S120" s="125"/>
      <c r="T120" s="125"/>
      <c r="U120" s="125"/>
      <c r="V120" s="55"/>
      <c r="W120" s="55"/>
      <c r="X120" s="64"/>
      <c r="Y120" s="64"/>
      <c r="Z120" s="64"/>
      <c r="AA120" s="64"/>
      <c r="AB120" s="7"/>
    </row>
    <row r="121" spans="1:29" ht="135" x14ac:dyDescent="0.2">
      <c r="A121" s="83"/>
      <c r="B121" s="66" t="s">
        <v>253</v>
      </c>
      <c r="C121" s="66" t="s">
        <v>88</v>
      </c>
      <c r="D121" s="5">
        <v>114</v>
      </c>
      <c r="E121" s="11" t="s">
        <v>236</v>
      </c>
      <c r="F121" s="125"/>
      <c r="G121" s="125"/>
      <c r="H121" s="125"/>
      <c r="I121" s="125"/>
      <c r="J121" s="125"/>
      <c r="K121" s="125"/>
      <c r="L121" s="125"/>
      <c r="M121" s="125"/>
      <c r="N121" s="125"/>
      <c r="O121" s="125"/>
      <c r="P121" s="125"/>
      <c r="Q121" s="125"/>
      <c r="R121" s="125">
        <v>8.0399999999999991</v>
      </c>
      <c r="S121" s="125"/>
      <c r="T121" s="125">
        <v>4.0199999999999996</v>
      </c>
      <c r="U121" s="125">
        <v>4.0199999999999996</v>
      </c>
      <c r="V121" s="55"/>
      <c r="W121" s="55" t="s">
        <v>493</v>
      </c>
      <c r="X121" s="64"/>
      <c r="Y121" s="64"/>
      <c r="Z121" s="64"/>
      <c r="AA121" s="64"/>
      <c r="AB121" s="7"/>
      <c r="AC121" s="4" t="s">
        <v>494</v>
      </c>
    </row>
    <row r="122" spans="1:29" ht="405" x14ac:dyDescent="0.2">
      <c r="A122" s="83"/>
      <c r="B122" s="85" t="s">
        <v>254</v>
      </c>
      <c r="C122" s="85" t="s">
        <v>89</v>
      </c>
      <c r="D122" s="5">
        <v>115</v>
      </c>
      <c r="E122" s="11" t="s">
        <v>177</v>
      </c>
      <c r="F122" s="125">
        <v>0</v>
      </c>
      <c r="G122" s="125">
        <v>0</v>
      </c>
      <c r="H122" s="125">
        <v>0</v>
      </c>
      <c r="I122" s="125">
        <v>51</v>
      </c>
      <c r="J122" s="125">
        <v>0</v>
      </c>
      <c r="K122" s="125">
        <v>0</v>
      </c>
      <c r="L122" s="125">
        <v>0</v>
      </c>
      <c r="M122" s="125">
        <v>73.900000000000006</v>
      </c>
      <c r="N122" s="125">
        <v>32</v>
      </c>
      <c r="O122" s="125">
        <v>0</v>
      </c>
      <c r="P122" s="125">
        <v>0</v>
      </c>
      <c r="Q122" s="125">
        <v>6</v>
      </c>
      <c r="R122" s="125">
        <v>100.8</v>
      </c>
      <c r="S122" s="125">
        <v>0</v>
      </c>
      <c r="T122" s="125">
        <v>156.85</v>
      </c>
      <c r="U122" s="125">
        <v>106.85</v>
      </c>
      <c r="V122" s="55"/>
      <c r="W122" s="55" t="s">
        <v>392</v>
      </c>
      <c r="X122" s="64"/>
      <c r="Y122" s="64"/>
      <c r="Z122" s="64"/>
      <c r="AA122" s="64"/>
      <c r="AB122" s="7"/>
      <c r="AC122" s="4" t="s">
        <v>386</v>
      </c>
    </row>
    <row r="123" spans="1:29" ht="195" x14ac:dyDescent="0.2">
      <c r="A123" s="83"/>
      <c r="B123" s="85"/>
      <c r="C123" s="85"/>
      <c r="D123" s="5">
        <v>116</v>
      </c>
      <c r="E123" s="11" t="s">
        <v>176</v>
      </c>
      <c r="F123" s="125">
        <v>0</v>
      </c>
      <c r="G123" s="125">
        <v>0</v>
      </c>
      <c r="H123" s="125">
        <v>0</v>
      </c>
      <c r="I123" s="125">
        <v>0</v>
      </c>
      <c r="J123" s="125">
        <v>0</v>
      </c>
      <c r="K123" s="125">
        <v>0</v>
      </c>
      <c r="L123" s="125">
        <v>0</v>
      </c>
      <c r="M123" s="125">
        <v>283.75</v>
      </c>
      <c r="N123" s="125">
        <v>0</v>
      </c>
      <c r="O123" s="125">
        <v>0</v>
      </c>
      <c r="P123" s="125">
        <v>49.2</v>
      </c>
      <c r="Q123" s="125">
        <v>0</v>
      </c>
      <c r="R123" s="125">
        <v>0</v>
      </c>
      <c r="S123" s="125">
        <v>0</v>
      </c>
      <c r="T123" s="125">
        <v>172.7</v>
      </c>
      <c r="U123" s="125">
        <v>160.25</v>
      </c>
      <c r="V123" s="55"/>
      <c r="W123" s="55" t="s">
        <v>393</v>
      </c>
      <c r="X123" s="64"/>
      <c r="Y123" s="64"/>
      <c r="Z123" s="64"/>
      <c r="AA123" s="64"/>
      <c r="AB123" s="7"/>
      <c r="AC123" s="4" t="s">
        <v>386</v>
      </c>
    </row>
    <row r="124" spans="1:29" x14ac:dyDescent="0.2">
      <c r="A124" s="83"/>
      <c r="B124" s="85"/>
      <c r="C124" s="85"/>
      <c r="D124" s="5">
        <v>117</v>
      </c>
      <c r="E124" s="11" t="s">
        <v>193</v>
      </c>
      <c r="F124" s="125">
        <v>0</v>
      </c>
      <c r="G124" s="125">
        <v>0</v>
      </c>
      <c r="H124" s="125">
        <v>0</v>
      </c>
      <c r="I124" s="125">
        <v>0</v>
      </c>
      <c r="J124" s="125">
        <v>0</v>
      </c>
      <c r="K124" s="125">
        <v>0</v>
      </c>
      <c r="L124" s="125">
        <v>0</v>
      </c>
      <c r="M124" s="125">
        <v>0</v>
      </c>
      <c r="N124" s="125">
        <v>0</v>
      </c>
      <c r="O124" s="125">
        <v>0</v>
      </c>
      <c r="P124" s="125">
        <v>0</v>
      </c>
      <c r="Q124" s="125">
        <v>0</v>
      </c>
      <c r="R124" s="125">
        <v>0</v>
      </c>
      <c r="S124" s="125">
        <v>0</v>
      </c>
      <c r="T124" s="125">
        <v>0</v>
      </c>
      <c r="U124" s="125">
        <v>0</v>
      </c>
      <c r="V124" s="55"/>
      <c r="W124" s="55"/>
      <c r="X124" s="64"/>
      <c r="Y124" s="64"/>
      <c r="Z124" s="64"/>
      <c r="AA124" s="64"/>
      <c r="AB124" s="7"/>
    </row>
    <row r="125" spans="1:29" ht="210" x14ac:dyDescent="0.2">
      <c r="A125" s="83"/>
      <c r="B125" s="85"/>
      <c r="C125" s="85"/>
      <c r="D125" s="5">
        <v>118</v>
      </c>
      <c r="E125" s="10" t="s">
        <v>181</v>
      </c>
      <c r="F125" s="125">
        <v>0</v>
      </c>
      <c r="G125" s="125">
        <v>0</v>
      </c>
      <c r="H125" s="125">
        <v>0</v>
      </c>
      <c r="I125" s="125">
        <v>3</v>
      </c>
      <c r="J125" s="125">
        <v>0</v>
      </c>
      <c r="K125" s="125">
        <v>0</v>
      </c>
      <c r="L125" s="125">
        <v>0</v>
      </c>
      <c r="M125" s="125">
        <v>0</v>
      </c>
      <c r="N125" s="125">
        <v>6</v>
      </c>
      <c r="O125" s="125">
        <v>0</v>
      </c>
      <c r="P125" s="125">
        <v>0</v>
      </c>
      <c r="Q125" s="125">
        <v>15</v>
      </c>
      <c r="R125" s="125">
        <v>12</v>
      </c>
      <c r="S125" s="125">
        <v>35</v>
      </c>
      <c r="T125" s="125">
        <v>52</v>
      </c>
      <c r="U125" s="125">
        <v>19</v>
      </c>
      <c r="V125" s="55"/>
      <c r="W125" s="55" t="s">
        <v>394</v>
      </c>
      <c r="X125" s="64"/>
      <c r="Y125" s="64"/>
      <c r="Z125" s="64"/>
      <c r="AA125" s="64"/>
      <c r="AB125" s="7"/>
      <c r="AC125" s="4" t="s">
        <v>386</v>
      </c>
    </row>
    <row r="126" spans="1:29" ht="409.5" x14ac:dyDescent="0.2">
      <c r="A126" s="83"/>
      <c r="B126" s="66" t="s">
        <v>255</v>
      </c>
      <c r="C126" s="66" t="s">
        <v>90</v>
      </c>
      <c r="D126" s="5">
        <v>119</v>
      </c>
      <c r="E126" s="10" t="s">
        <v>237</v>
      </c>
      <c r="F126" s="125">
        <v>0</v>
      </c>
      <c r="G126" s="125">
        <v>185.61</v>
      </c>
      <c r="H126" s="125">
        <v>15</v>
      </c>
      <c r="I126" s="125">
        <v>62</v>
      </c>
      <c r="J126" s="125">
        <v>0</v>
      </c>
      <c r="K126" s="125">
        <v>0</v>
      </c>
      <c r="L126" s="125">
        <v>0</v>
      </c>
      <c r="M126" s="125">
        <v>0</v>
      </c>
      <c r="N126" s="125">
        <v>18</v>
      </c>
      <c r="O126" s="125">
        <v>0</v>
      </c>
      <c r="P126" s="125">
        <v>0</v>
      </c>
      <c r="Q126" s="125">
        <v>74</v>
      </c>
      <c r="R126" s="125">
        <v>96</v>
      </c>
      <c r="S126" s="125">
        <v>0</v>
      </c>
      <c r="T126" s="125">
        <v>331.61</v>
      </c>
      <c r="U126" s="125">
        <v>119</v>
      </c>
      <c r="V126" s="55" t="s">
        <v>470</v>
      </c>
      <c r="W126" s="55" t="s">
        <v>471</v>
      </c>
      <c r="X126" s="64"/>
      <c r="Y126" s="64"/>
      <c r="Z126" s="64"/>
      <c r="AA126" s="64"/>
      <c r="AB126" s="7"/>
      <c r="AC126" s="4" t="s">
        <v>472</v>
      </c>
    </row>
    <row r="127" spans="1:29" ht="409.5" x14ac:dyDescent="0.2">
      <c r="A127" s="83"/>
      <c r="B127" s="66" t="s">
        <v>256</v>
      </c>
      <c r="C127" s="66" t="s">
        <v>91</v>
      </c>
      <c r="D127" s="5">
        <v>120</v>
      </c>
      <c r="E127" s="10" t="s">
        <v>238</v>
      </c>
      <c r="F127" s="125"/>
      <c r="G127" s="125"/>
      <c r="H127" s="125"/>
      <c r="I127" s="125">
        <v>182.63</v>
      </c>
      <c r="J127" s="125"/>
      <c r="K127" s="125"/>
      <c r="L127" s="125"/>
      <c r="M127" s="125"/>
      <c r="N127" s="125">
        <v>61.71</v>
      </c>
      <c r="O127" s="125"/>
      <c r="P127" s="125"/>
      <c r="Q127" s="125">
        <v>76</v>
      </c>
      <c r="R127" s="125">
        <v>36.4</v>
      </c>
      <c r="S127" s="125"/>
      <c r="T127" s="125">
        <v>182.15</v>
      </c>
      <c r="U127" s="125">
        <v>174.59</v>
      </c>
      <c r="V127" s="55"/>
      <c r="W127" s="55" t="s">
        <v>444</v>
      </c>
      <c r="X127" s="64"/>
      <c r="Y127" s="64"/>
      <c r="Z127" s="64"/>
      <c r="AA127" s="64"/>
      <c r="AB127" s="7"/>
      <c r="AC127" s="4" t="s">
        <v>445</v>
      </c>
    </row>
    <row r="128" spans="1:29" ht="165" x14ac:dyDescent="0.2">
      <c r="A128" s="83"/>
      <c r="B128" s="97" t="s">
        <v>257</v>
      </c>
      <c r="C128" s="97" t="s">
        <v>92</v>
      </c>
      <c r="D128" s="5">
        <v>121</v>
      </c>
      <c r="E128" s="10" t="s">
        <v>178</v>
      </c>
      <c r="F128" s="125">
        <v>0</v>
      </c>
      <c r="G128" s="125">
        <v>0</v>
      </c>
      <c r="H128" s="125">
        <v>0</v>
      </c>
      <c r="I128" s="125">
        <v>331.53</v>
      </c>
      <c r="J128" s="125">
        <v>0</v>
      </c>
      <c r="K128" s="125">
        <v>0</v>
      </c>
      <c r="L128" s="125">
        <v>0</v>
      </c>
      <c r="M128" s="125">
        <v>0</v>
      </c>
      <c r="N128" s="125">
        <v>0</v>
      </c>
      <c r="O128" s="125">
        <v>0</v>
      </c>
      <c r="P128" s="125">
        <v>0</v>
      </c>
      <c r="Q128" s="125">
        <v>0</v>
      </c>
      <c r="R128" s="125">
        <v>0</v>
      </c>
      <c r="S128" s="125">
        <v>0</v>
      </c>
      <c r="T128" s="125">
        <v>331.53</v>
      </c>
      <c r="U128" s="125">
        <v>0</v>
      </c>
      <c r="V128" s="55">
        <v>0</v>
      </c>
      <c r="W128" s="55" t="s">
        <v>440</v>
      </c>
      <c r="X128" s="64"/>
      <c r="Y128" s="64"/>
      <c r="Z128" s="64"/>
      <c r="AA128" s="64"/>
      <c r="AB128" s="7"/>
      <c r="AC128" s="4" t="s">
        <v>441</v>
      </c>
    </row>
    <row r="129" spans="1:29" ht="240" x14ac:dyDescent="0.2">
      <c r="A129" s="83"/>
      <c r="B129" s="97"/>
      <c r="C129" s="97"/>
      <c r="D129" s="5">
        <v>122</v>
      </c>
      <c r="E129" s="10" t="s">
        <v>179</v>
      </c>
      <c r="F129" s="125">
        <v>0</v>
      </c>
      <c r="G129" s="125">
        <v>0</v>
      </c>
      <c r="H129" s="125">
        <v>0</v>
      </c>
      <c r="I129" s="125">
        <v>1082</v>
      </c>
      <c r="J129" s="125">
        <v>0</v>
      </c>
      <c r="K129" s="125">
        <v>0</v>
      </c>
      <c r="L129" s="125">
        <v>0</v>
      </c>
      <c r="M129" s="125">
        <v>0</v>
      </c>
      <c r="N129" s="125">
        <v>0</v>
      </c>
      <c r="O129" s="125">
        <v>0</v>
      </c>
      <c r="P129" s="125">
        <v>0</v>
      </c>
      <c r="Q129" s="125">
        <v>0</v>
      </c>
      <c r="R129" s="125">
        <v>0</v>
      </c>
      <c r="S129" s="125">
        <v>0</v>
      </c>
      <c r="T129" s="125">
        <v>782</v>
      </c>
      <c r="U129" s="125">
        <v>300</v>
      </c>
      <c r="V129" s="55">
        <v>0</v>
      </c>
      <c r="W129" s="55" t="s">
        <v>442</v>
      </c>
      <c r="X129" s="64"/>
      <c r="Y129" s="64"/>
      <c r="Z129" s="64"/>
      <c r="AA129" s="64"/>
      <c r="AB129" s="7"/>
      <c r="AC129" s="4" t="s">
        <v>441</v>
      </c>
    </row>
    <row r="130" spans="1:29" ht="409.5" x14ac:dyDescent="0.2">
      <c r="A130" s="83"/>
      <c r="B130" s="97"/>
      <c r="C130" s="97"/>
      <c r="D130" s="5">
        <v>123</v>
      </c>
      <c r="E130" s="10" t="s">
        <v>269</v>
      </c>
      <c r="F130" s="125">
        <v>0</v>
      </c>
      <c r="G130" s="125">
        <v>0</v>
      </c>
      <c r="H130" s="125">
        <v>0</v>
      </c>
      <c r="I130" s="125">
        <v>0</v>
      </c>
      <c r="J130" s="125">
        <v>0</v>
      </c>
      <c r="K130" s="125">
        <v>0</v>
      </c>
      <c r="L130" s="125">
        <v>0</v>
      </c>
      <c r="M130" s="125">
        <v>0</v>
      </c>
      <c r="N130" s="125">
        <v>125.97</v>
      </c>
      <c r="O130" s="125">
        <v>0</v>
      </c>
      <c r="P130" s="125">
        <v>8</v>
      </c>
      <c r="Q130" s="125">
        <v>162</v>
      </c>
      <c r="R130" s="125">
        <v>0</v>
      </c>
      <c r="S130" s="125">
        <v>0</v>
      </c>
      <c r="T130" s="125">
        <v>141.5</v>
      </c>
      <c r="U130" s="125">
        <v>154.47</v>
      </c>
      <c r="V130" s="55">
        <v>0</v>
      </c>
      <c r="W130" s="55" t="s">
        <v>443</v>
      </c>
      <c r="X130" s="64"/>
      <c r="Y130" s="64"/>
      <c r="Z130" s="64"/>
      <c r="AA130" s="64"/>
      <c r="AB130" s="7"/>
      <c r="AC130" s="4" t="s">
        <v>441</v>
      </c>
    </row>
    <row r="131" spans="1:29" x14ac:dyDescent="0.2">
      <c r="A131" s="83"/>
      <c r="B131" s="97" t="s">
        <v>244</v>
      </c>
      <c r="C131" s="97" t="s">
        <v>93</v>
      </c>
      <c r="D131" s="5">
        <v>124</v>
      </c>
      <c r="E131" s="10" t="s">
        <v>180</v>
      </c>
      <c r="F131" s="125"/>
      <c r="G131" s="125"/>
      <c r="H131" s="125"/>
      <c r="I131" s="125"/>
      <c r="J131" s="125"/>
      <c r="K131" s="125"/>
      <c r="L131" s="125"/>
      <c r="M131" s="125"/>
      <c r="N131" s="125"/>
      <c r="O131" s="125"/>
      <c r="P131" s="125"/>
      <c r="Q131" s="125"/>
      <c r="R131" s="125"/>
      <c r="S131" s="125"/>
      <c r="T131" s="125"/>
      <c r="U131" s="125"/>
      <c r="V131" s="55"/>
      <c r="W131" s="55"/>
      <c r="X131" s="64"/>
      <c r="Y131" s="64"/>
      <c r="Z131" s="64"/>
      <c r="AA131" s="64"/>
      <c r="AB131" s="7"/>
    </row>
    <row r="132" spans="1:29" x14ac:dyDescent="0.2">
      <c r="A132" s="83"/>
      <c r="B132" s="97"/>
      <c r="C132" s="97"/>
      <c r="D132" s="5">
        <v>125</v>
      </c>
      <c r="E132" s="10" t="s">
        <v>182</v>
      </c>
      <c r="F132" s="125"/>
      <c r="G132" s="125"/>
      <c r="H132" s="125"/>
      <c r="I132" s="125"/>
      <c r="J132" s="125"/>
      <c r="K132" s="125"/>
      <c r="L132" s="125"/>
      <c r="M132" s="125"/>
      <c r="N132" s="125"/>
      <c r="O132" s="125"/>
      <c r="P132" s="125"/>
      <c r="Q132" s="125"/>
      <c r="R132" s="125"/>
      <c r="S132" s="125"/>
      <c r="T132" s="125"/>
      <c r="U132" s="125"/>
      <c r="V132" s="55"/>
      <c r="W132" s="55"/>
      <c r="X132" s="64"/>
      <c r="Y132" s="64"/>
      <c r="Z132" s="64"/>
      <c r="AA132" s="64"/>
      <c r="AB132" s="7"/>
    </row>
    <row r="133" spans="1:29" ht="150" x14ac:dyDescent="0.2">
      <c r="A133" s="83"/>
      <c r="B133" s="66" t="s">
        <v>243</v>
      </c>
      <c r="C133" s="66" t="s">
        <v>75</v>
      </c>
      <c r="D133" s="5">
        <v>126</v>
      </c>
      <c r="E133" s="10" t="s">
        <v>235</v>
      </c>
      <c r="F133" s="125">
        <v>0</v>
      </c>
      <c r="G133" s="125">
        <v>0</v>
      </c>
      <c r="H133" s="125">
        <v>0</v>
      </c>
      <c r="I133" s="125">
        <v>62</v>
      </c>
      <c r="J133" s="125">
        <v>0</v>
      </c>
      <c r="K133" s="125">
        <v>0</v>
      </c>
      <c r="L133" s="125">
        <v>0</v>
      </c>
      <c r="M133" s="125">
        <v>0</v>
      </c>
      <c r="N133" s="125">
        <v>0</v>
      </c>
      <c r="O133" s="125">
        <v>0</v>
      </c>
      <c r="P133" s="125">
        <v>0</v>
      </c>
      <c r="Q133" s="125">
        <v>10</v>
      </c>
      <c r="R133" s="125">
        <v>20</v>
      </c>
      <c r="S133" s="125">
        <v>0</v>
      </c>
      <c r="T133" s="125">
        <v>75</v>
      </c>
      <c r="U133" s="125">
        <v>17</v>
      </c>
      <c r="V133" s="55">
        <v>0</v>
      </c>
      <c r="W133" s="55" t="s">
        <v>414</v>
      </c>
      <c r="X133" s="64"/>
      <c r="Y133" s="64"/>
      <c r="Z133" s="64"/>
      <c r="AA133" s="64"/>
      <c r="AB133" s="7"/>
      <c r="AC133" s="4" t="s">
        <v>413</v>
      </c>
    </row>
    <row r="134" spans="1:29" s="24" customFormat="1" x14ac:dyDescent="0.2">
      <c r="A134" s="84"/>
      <c r="B134" s="94" t="s">
        <v>279</v>
      </c>
      <c r="C134" s="95"/>
      <c r="D134" s="96"/>
      <c r="E134" s="21"/>
      <c r="F134" s="129">
        <f>SUM(F94:F133)</f>
        <v>0</v>
      </c>
      <c r="G134" s="129">
        <f t="shared" ref="G134:AA134" si="3">SUM(G94:G133)</f>
        <v>840.33</v>
      </c>
      <c r="H134" s="129">
        <f t="shared" si="3"/>
        <v>15</v>
      </c>
      <c r="I134" s="129">
        <f t="shared" si="3"/>
        <v>7961.4275000000007</v>
      </c>
      <c r="J134" s="129">
        <f t="shared" si="3"/>
        <v>0</v>
      </c>
      <c r="K134" s="129">
        <f t="shared" si="3"/>
        <v>2065.4300000000003</v>
      </c>
      <c r="L134" s="129">
        <f t="shared" si="3"/>
        <v>0</v>
      </c>
      <c r="M134" s="129">
        <f t="shared" si="3"/>
        <v>1474.79</v>
      </c>
      <c r="N134" s="129">
        <f t="shared" si="3"/>
        <v>792.74</v>
      </c>
      <c r="O134" s="129">
        <f t="shared" si="3"/>
        <v>2823.24</v>
      </c>
      <c r="P134" s="129">
        <f t="shared" si="3"/>
        <v>20945.28</v>
      </c>
      <c r="Q134" s="129">
        <f t="shared" si="3"/>
        <v>1560.6200000000001</v>
      </c>
      <c r="R134" s="129">
        <f t="shared" si="3"/>
        <v>1389.76</v>
      </c>
      <c r="S134" s="129">
        <f t="shared" si="3"/>
        <v>1427.473</v>
      </c>
      <c r="T134" s="129">
        <f t="shared" si="3"/>
        <v>23767.675500000001</v>
      </c>
      <c r="U134" s="129">
        <f t="shared" si="3"/>
        <v>17528.424999999999</v>
      </c>
      <c r="V134" s="58"/>
      <c r="W134" s="58"/>
      <c r="X134" s="119">
        <f t="shared" si="3"/>
        <v>0</v>
      </c>
      <c r="Y134" s="119">
        <f t="shared" si="3"/>
        <v>0</v>
      </c>
      <c r="Z134" s="119">
        <f t="shared" si="3"/>
        <v>0</v>
      </c>
      <c r="AA134" s="119">
        <f t="shared" si="3"/>
        <v>0</v>
      </c>
      <c r="AB134" s="20" t="s">
        <v>480</v>
      </c>
    </row>
    <row r="135" spans="1:29" ht="375" x14ac:dyDescent="0.2">
      <c r="A135" s="82" t="s">
        <v>94</v>
      </c>
      <c r="B135" s="90" t="s">
        <v>222</v>
      </c>
      <c r="C135" s="90" t="s">
        <v>95</v>
      </c>
      <c r="D135" s="5">
        <v>127</v>
      </c>
      <c r="E135" s="10" t="s">
        <v>352</v>
      </c>
      <c r="F135" s="125"/>
      <c r="G135" s="125"/>
      <c r="H135" s="125"/>
      <c r="I135" s="125">
        <v>140.80000000000001</v>
      </c>
      <c r="J135" s="125"/>
      <c r="K135" s="125">
        <v>2736</v>
      </c>
      <c r="L135" s="125"/>
      <c r="M135" s="125"/>
      <c r="N135" s="125"/>
      <c r="O135" s="125"/>
      <c r="P135" s="125"/>
      <c r="Q135" s="125">
        <v>182.5</v>
      </c>
      <c r="R135" s="125"/>
      <c r="S135" s="125"/>
      <c r="T135" s="125">
        <v>1611.3</v>
      </c>
      <c r="U135" s="125">
        <v>1448</v>
      </c>
      <c r="V135" s="55"/>
      <c r="W135" s="55" t="s">
        <v>501</v>
      </c>
      <c r="X135" s="64"/>
      <c r="Y135" s="64"/>
      <c r="Z135" s="64"/>
      <c r="AA135" s="64"/>
      <c r="AB135" s="7"/>
      <c r="AC135" s="4" t="s">
        <v>387</v>
      </c>
    </row>
    <row r="136" spans="1:29" ht="90" x14ac:dyDescent="0.2">
      <c r="A136" s="83"/>
      <c r="B136" s="92"/>
      <c r="C136" s="92"/>
      <c r="D136" s="5">
        <v>128</v>
      </c>
      <c r="E136" s="6" t="s">
        <v>341</v>
      </c>
      <c r="F136" s="125"/>
      <c r="G136" s="125"/>
      <c r="H136" s="125"/>
      <c r="I136" s="125"/>
      <c r="J136" s="125"/>
      <c r="K136" s="125"/>
      <c r="L136" s="125"/>
      <c r="M136" s="125"/>
      <c r="N136" s="125"/>
      <c r="O136" s="125"/>
      <c r="P136" s="125">
        <v>175.2</v>
      </c>
      <c r="Q136" s="125"/>
      <c r="R136" s="125"/>
      <c r="S136" s="125"/>
      <c r="T136" s="125">
        <v>87.6</v>
      </c>
      <c r="U136" s="125">
        <v>87.6</v>
      </c>
      <c r="V136" s="55"/>
      <c r="W136" s="55" t="s">
        <v>502</v>
      </c>
      <c r="X136" s="64"/>
      <c r="Y136" s="64"/>
      <c r="Z136" s="64"/>
      <c r="AA136" s="64"/>
      <c r="AB136" s="7"/>
      <c r="AC136" s="4" t="s">
        <v>387</v>
      </c>
    </row>
    <row r="137" spans="1:29" x14ac:dyDescent="0.2">
      <c r="A137" s="83"/>
      <c r="B137" s="67"/>
      <c r="C137" s="67"/>
      <c r="D137" s="5">
        <v>129</v>
      </c>
      <c r="E137" s="6" t="s">
        <v>353</v>
      </c>
      <c r="F137" s="125"/>
      <c r="G137" s="125"/>
      <c r="H137" s="125"/>
      <c r="I137" s="125"/>
      <c r="J137" s="125"/>
      <c r="K137" s="125"/>
      <c r="L137" s="125"/>
      <c r="M137" s="125"/>
      <c r="N137" s="125"/>
      <c r="O137" s="125"/>
      <c r="P137" s="125"/>
      <c r="Q137" s="125"/>
      <c r="R137" s="125"/>
      <c r="S137" s="125"/>
      <c r="T137" s="125"/>
      <c r="U137" s="125"/>
      <c r="V137" s="55"/>
      <c r="W137" s="55"/>
      <c r="X137" s="64"/>
      <c r="Y137" s="64"/>
      <c r="Z137" s="64"/>
      <c r="AA137" s="64"/>
      <c r="AB137" s="7"/>
    </row>
    <row r="138" spans="1:29" ht="409.5" x14ac:dyDescent="0.2">
      <c r="A138" s="83"/>
      <c r="B138" s="85" t="s">
        <v>223</v>
      </c>
      <c r="C138" s="85" t="s">
        <v>96</v>
      </c>
      <c r="D138" s="5">
        <v>130</v>
      </c>
      <c r="E138" s="6" t="s">
        <v>354</v>
      </c>
      <c r="F138" s="125"/>
      <c r="G138" s="125"/>
      <c r="H138" s="125"/>
      <c r="I138" s="125"/>
      <c r="J138" s="125"/>
      <c r="K138" s="125">
        <v>26.3</v>
      </c>
      <c r="L138" s="125"/>
      <c r="M138" s="125"/>
      <c r="N138" s="125">
        <v>84.32</v>
      </c>
      <c r="O138" s="125">
        <v>1597.92</v>
      </c>
      <c r="P138" s="125">
        <v>284.08</v>
      </c>
      <c r="Q138" s="125"/>
      <c r="R138" s="125">
        <v>79.891999999999996</v>
      </c>
      <c r="S138" s="125"/>
      <c r="T138" s="125">
        <v>1058.8699999999999</v>
      </c>
      <c r="U138" s="125">
        <v>1013.645</v>
      </c>
      <c r="V138" s="55" t="s">
        <v>503</v>
      </c>
      <c r="W138" s="55" t="s">
        <v>504</v>
      </c>
      <c r="X138" s="64"/>
      <c r="Y138" s="64"/>
      <c r="Z138" s="64"/>
      <c r="AA138" s="64"/>
      <c r="AB138" s="7"/>
      <c r="AC138" s="4" t="s">
        <v>387</v>
      </c>
    </row>
    <row r="139" spans="1:29" ht="60" x14ac:dyDescent="0.2">
      <c r="A139" s="83"/>
      <c r="B139" s="85"/>
      <c r="C139" s="86"/>
      <c r="D139" s="5">
        <v>131</v>
      </c>
      <c r="E139" s="10" t="s">
        <v>97</v>
      </c>
      <c r="F139" s="125"/>
      <c r="G139" s="125"/>
      <c r="H139" s="125"/>
      <c r="I139" s="125"/>
      <c r="J139" s="125"/>
      <c r="K139" s="125"/>
      <c r="L139" s="125"/>
      <c r="M139" s="125"/>
      <c r="N139" s="125">
        <v>87.58</v>
      </c>
      <c r="O139" s="125"/>
      <c r="P139" s="125"/>
      <c r="Q139" s="125"/>
      <c r="R139" s="125"/>
      <c r="S139" s="125"/>
      <c r="T139" s="125">
        <v>87.58</v>
      </c>
      <c r="U139" s="125">
        <v>0</v>
      </c>
      <c r="V139" s="55" t="s">
        <v>505</v>
      </c>
      <c r="W139" s="55" t="s">
        <v>506</v>
      </c>
      <c r="X139" s="64"/>
      <c r="Y139" s="64"/>
      <c r="Z139" s="64"/>
      <c r="AA139" s="64"/>
      <c r="AB139" s="7"/>
      <c r="AC139" s="4" t="s">
        <v>387</v>
      </c>
    </row>
    <row r="140" spans="1:29" x14ac:dyDescent="0.2">
      <c r="A140" s="83"/>
      <c r="B140" s="85"/>
      <c r="C140" s="86"/>
      <c r="D140" s="5">
        <v>132</v>
      </c>
      <c r="E140" s="10" t="s">
        <v>98</v>
      </c>
      <c r="F140" s="125"/>
      <c r="G140" s="125"/>
      <c r="H140" s="125"/>
      <c r="I140" s="125"/>
      <c r="J140" s="125"/>
      <c r="K140" s="125"/>
      <c r="L140" s="125"/>
      <c r="M140" s="125"/>
      <c r="N140" s="125"/>
      <c r="O140" s="125"/>
      <c r="P140" s="125"/>
      <c r="Q140" s="125"/>
      <c r="R140" s="125"/>
      <c r="S140" s="125"/>
      <c r="T140" s="125"/>
      <c r="U140" s="125"/>
      <c r="V140" s="55"/>
      <c r="W140" s="55"/>
      <c r="X140" s="64"/>
      <c r="Y140" s="64"/>
      <c r="Z140" s="64"/>
      <c r="AA140" s="64"/>
      <c r="AB140" s="7"/>
    </row>
    <row r="141" spans="1:29" x14ac:dyDescent="0.2">
      <c r="A141" s="83"/>
      <c r="B141" s="85"/>
      <c r="C141" s="86"/>
      <c r="D141" s="5">
        <v>133</v>
      </c>
      <c r="E141" s="10" t="s">
        <v>99</v>
      </c>
      <c r="F141" s="125"/>
      <c r="G141" s="125"/>
      <c r="H141" s="125"/>
      <c r="I141" s="125"/>
      <c r="J141" s="125"/>
      <c r="K141" s="125"/>
      <c r="L141" s="125"/>
      <c r="M141" s="125"/>
      <c r="N141" s="125"/>
      <c r="O141" s="125"/>
      <c r="P141" s="125"/>
      <c r="Q141" s="125"/>
      <c r="R141" s="125"/>
      <c r="S141" s="125"/>
      <c r="T141" s="125"/>
      <c r="U141" s="125"/>
      <c r="V141" s="55"/>
      <c r="W141" s="55"/>
      <c r="X141" s="64"/>
      <c r="Y141" s="64"/>
      <c r="Z141" s="64"/>
      <c r="AA141" s="64"/>
      <c r="AB141" s="7"/>
    </row>
    <row r="142" spans="1:29" ht="210" x14ac:dyDescent="0.2">
      <c r="A142" s="83"/>
      <c r="B142" s="85"/>
      <c r="C142" s="86"/>
      <c r="D142" s="5">
        <v>134</v>
      </c>
      <c r="E142" s="10" t="s">
        <v>164</v>
      </c>
      <c r="F142" s="125"/>
      <c r="G142" s="125"/>
      <c r="H142" s="125"/>
      <c r="I142" s="125"/>
      <c r="J142" s="125"/>
      <c r="K142" s="125"/>
      <c r="L142" s="125"/>
      <c r="M142" s="125"/>
      <c r="N142" s="125"/>
      <c r="O142" s="125"/>
      <c r="P142" s="125">
        <v>539.67999999999995</v>
      </c>
      <c r="Q142" s="125"/>
      <c r="R142" s="125"/>
      <c r="S142" s="125"/>
      <c r="T142" s="125">
        <v>269.83999999999997</v>
      </c>
      <c r="U142" s="125">
        <v>269.83999999999997</v>
      </c>
      <c r="V142" s="55"/>
      <c r="W142" s="55" t="s">
        <v>507</v>
      </c>
      <c r="X142" s="64"/>
      <c r="Y142" s="64"/>
      <c r="Z142" s="64"/>
      <c r="AA142" s="64"/>
      <c r="AB142" s="7"/>
      <c r="AC142" s="4" t="s">
        <v>387</v>
      </c>
    </row>
    <row r="143" spans="1:29" x14ac:dyDescent="0.2">
      <c r="A143" s="83"/>
      <c r="B143" s="85"/>
      <c r="C143" s="86"/>
      <c r="D143" s="5">
        <v>135</v>
      </c>
      <c r="E143" s="10" t="s">
        <v>165</v>
      </c>
      <c r="F143" s="125"/>
      <c r="G143" s="125"/>
      <c r="H143" s="125"/>
      <c r="I143" s="125"/>
      <c r="J143" s="125"/>
      <c r="K143" s="125"/>
      <c r="L143" s="125"/>
      <c r="M143" s="125"/>
      <c r="N143" s="125"/>
      <c r="O143" s="125"/>
      <c r="P143" s="125"/>
      <c r="Q143" s="125"/>
      <c r="R143" s="125"/>
      <c r="S143" s="125"/>
      <c r="T143" s="125"/>
      <c r="U143" s="125"/>
      <c r="V143" s="55"/>
      <c r="W143" s="55"/>
      <c r="X143" s="64"/>
      <c r="Y143" s="64"/>
      <c r="Z143" s="64"/>
      <c r="AA143" s="64"/>
      <c r="AB143" s="7"/>
    </row>
    <row r="144" spans="1:29" x14ac:dyDescent="0.2">
      <c r="A144" s="83"/>
      <c r="B144" s="85"/>
      <c r="C144" s="86"/>
      <c r="D144" s="5">
        <v>136</v>
      </c>
      <c r="E144" s="10" t="s">
        <v>100</v>
      </c>
      <c r="F144" s="125"/>
      <c r="G144" s="125"/>
      <c r="H144" s="125"/>
      <c r="I144" s="125"/>
      <c r="J144" s="125"/>
      <c r="K144" s="125"/>
      <c r="L144" s="125"/>
      <c r="M144" s="125"/>
      <c r="N144" s="125"/>
      <c r="O144" s="125"/>
      <c r="P144" s="125"/>
      <c r="Q144" s="125"/>
      <c r="R144" s="125"/>
      <c r="S144" s="125"/>
      <c r="T144" s="125"/>
      <c r="U144" s="125"/>
      <c r="V144" s="55"/>
      <c r="W144" s="55"/>
      <c r="X144" s="64"/>
      <c r="Y144" s="64"/>
      <c r="Z144" s="64"/>
      <c r="AA144" s="64"/>
      <c r="AB144" s="7"/>
    </row>
    <row r="145" spans="1:29" ht="150" x14ac:dyDescent="0.2">
      <c r="A145" s="83"/>
      <c r="B145" s="85" t="s">
        <v>224</v>
      </c>
      <c r="C145" s="85" t="s">
        <v>101</v>
      </c>
      <c r="D145" s="5">
        <v>137</v>
      </c>
      <c r="E145" s="10" t="s">
        <v>195</v>
      </c>
      <c r="F145" s="125"/>
      <c r="G145" s="125"/>
      <c r="H145" s="125"/>
      <c r="I145" s="125"/>
      <c r="J145" s="125"/>
      <c r="K145" s="125"/>
      <c r="L145" s="125"/>
      <c r="M145" s="125"/>
      <c r="N145" s="125">
        <v>86.83</v>
      </c>
      <c r="O145" s="125"/>
      <c r="P145" s="125">
        <v>359.63</v>
      </c>
      <c r="Q145" s="125"/>
      <c r="R145" s="125"/>
      <c r="S145" s="125"/>
      <c r="T145" s="125">
        <v>262.26</v>
      </c>
      <c r="U145" s="125">
        <v>184.2</v>
      </c>
      <c r="V145" s="55"/>
      <c r="W145" s="55" t="s">
        <v>508</v>
      </c>
      <c r="X145" s="64"/>
      <c r="Y145" s="64"/>
      <c r="Z145" s="64"/>
      <c r="AA145" s="64"/>
      <c r="AB145" s="7"/>
      <c r="AC145" s="4" t="s">
        <v>387</v>
      </c>
    </row>
    <row r="146" spans="1:29" ht="90" x14ac:dyDescent="0.2">
      <c r="A146" s="83"/>
      <c r="B146" s="85"/>
      <c r="C146" s="85"/>
      <c r="D146" s="5">
        <v>138</v>
      </c>
      <c r="E146" s="10" t="s">
        <v>194</v>
      </c>
      <c r="F146" s="125"/>
      <c r="G146" s="125"/>
      <c r="H146" s="125"/>
      <c r="I146" s="125">
        <v>237.77</v>
      </c>
      <c r="J146" s="125"/>
      <c r="K146" s="125"/>
      <c r="L146" s="125"/>
      <c r="M146" s="125"/>
      <c r="N146" s="125"/>
      <c r="O146" s="125"/>
      <c r="P146" s="125"/>
      <c r="Q146" s="125"/>
      <c r="R146" s="125"/>
      <c r="S146" s="125"/>
      <c r="T146" s="125">
        <v>237.77</v>
      </c>
      <c r="U146" s="125">
        <v>0</v>
      </c>
      <c r="V146" s="55"/>
      <c r="W146" s="55" t="s">
        <v>509</v>
      </c>
      <c r="X146" s="64"/>
      <c r="Y146" s="64"/>
      <c r="Z146" s="64"/>
      <c r="AA146" s="64"/>
      <c r="AB146" s="7"/>
      <c r="AC146" s="4" t="s">
        <v>387</v>
      </c>
    </row>
    <row r="147" spans="1:29" ht="409.5" x14ac:dyDescent="0.2">
      <c r="A147" s="83"/>
      <c r="B147" s="85" t="s">
        <v>225</v>
      </c>
      <c r="C147" s="85" t="s">
        <v>102</v>
      </c>
      <c r="D147" s="5">
        <v>139</v>
      </c>
      <c r="E147" s="10" t="s">
        <v>229</v>
      </c>
      <c r="F147" s="125">
        <v>0</v>
      </c>
      <c r="G147" s="125">
        <v>0</v>
      </c>
      <c r="H147" s="125">
        <v>0</v>
      </c>
      <c r="I147" s="125">
        <v>0</v>
      </c>
      <c r="J147" s="125">
        <v>0</v>
      </c>
      <c r="K147" s="125">
        <v>0</v>
      </c>
      <c r="L147" s="125">
        <v>0</v>
      </c>
      <c r="M147" s="125">
        <v>0</v>
      </c>
      <c r="N147" s="125">
        <v>0</v>
      </c>
      <c r="O147" s="125">
        <v>0</v>
      </c>
      <c r="P147" s="125">
        <v>233.29</v>
      </c>
      <c r="Q147" s="125">
        <v>0</v>
      </c>
      <c r="R147" s="125">
        <v>0</v>
      </c>
      <c r="S147" s="125">
        <v>6.72</v>
      </c>
      <c r="T147" s="125">
        <v>94.77000000000001</v>
      </c>
      <c r="U147" s="125">
        <v>145.24</v>
      </c>
      <c r="V147" s="61" t="s">
        <v>510</v>
      </c>
      <c r="W147" s="55" t="s">
        <v>511</v>
      </c>
      <c r="X147" s="64"/>
      <c r="Y147" s="64"/>
      <c r="Z147" s="64"/>
      <c r="AA147" s="64"/>
      <c r="AB147" s="7"/>
      <c r="AC147" s="4" t="s">
        <v>512</v>
      </c>
    </row>
    <row r="148" spans="1:29" ht="409.5" x14ac:dyDescent="0.2">
      <c r="A148" s="83"/>
      <c r="B148" s="85"/>
      <c r="C148" s="85"/>
      <c r="D148" s="5">
        <v>140</v>
      </c>
      <c r="E148" s="10" t="s">
        <v>103</v>
      </c>
      <c r="F148" s="125"/>
      <c r="G148" s="125">
        <v>0</v>
      </c>
      <c r="H148" s="125">
        <v>0</v>
      </c>
      <c r="I148" s="125">
        <v>0</v>
      </c>
      <c r="J148" s="125">
        <v>0</v>
      </c>
      <c r="K148" s="125">
        <v>0</v>
      </c>
      <c r="L148" s="125">
        <v>0</v>
      </c>
      <c r="M148" s="125">
        <v>0</v>
      </c>
      <c r="N148" s="125">
        <v>0</v>
      </c>
      <c r="O148" s="125">
        <v>0</v>
      </c>
      <c r="P148" s="125">
        <v>244.67</v>
      </c>
      <c r="Q148" s="125">
        <v>0</v>
      </c>
      <c r="R148" s="125">
        <v>0</v>
      </c>
      <c r="S148" s="125">
        <v>0</v>
      </c>
      <c r="T148" s="125">
        <v>118.333</v>
      </c>
      <c r="U148" s="125">
        <v>126.333</v>
      </c>
      <c r="V148" s="55"/>
      <c r="W148" s="55" t="s">
        <v>434</v>
      </c>
      <c r="X148" s="64"/>
      <c r="Y148" s="64"/>
      <c r="Z148" s="64"/>
      <c r="AA148" s="64"/>
      <c r="AB148" s="7"/>
      <c r="AC148" s="4" t="s">
        <v>435</v>
      </c>
    </row>
    <row r="149" spans="1:29" x14ac:dyDescent="0.2">
      <c r="A149" s="83"/>
      <c r="B149" s="85"/>
      <c r="C149" s="85"/>
      <c r="D149" s="5">
        <v>141</v>
      </c>
      <c r="E149" s="10" t="s">
        <v>128</v>
      </c>
      <c r="F149" s="125"/>
      <c r="G149" s="125"/>
      <c r="H149" s="125"/>
      <c r="I149" s="125"/>
      <c r="J149" s="125"/>
      <c r="K149" s="125"/>
      <c r="L149" s="125"/>
      <c r="M149" s="125"/>
      <c r="N149" s="125"/>
      <c r="O149" s="125"/>
      <c r="P149" s="125"/>
      <c r="Q149" s="125"/>
      <c r="R149" s="125"/>
      <c r="S149" s="125"/>
      <c r="T149" s="125"/>
      <c r="U149" s="125"/>
      <c r="V149" s="55"/>
      <c r="W149" s="55"/>
      <c r="X149" s="64"/>
      <c r="Y149" s="64"/>
      <c r="Z149" s="64"/>
      <c r="AA149" s="64"/>
      <c r="AB149" s="7"/>
    </row>
    <row r="150" spans="1:29" ht="330" x14ac:dyDescent="0.2">
      <c r="A150" s="83"/>
      <c r="B150" s="90" t="s">
        <v>226</v>
      </c>
      <c r="C150" s="90" t="s">
        <v>134</v>
      </c>
      <c r="D150" s="5">
        <v>142</v>
      </c>
      <c r="E150" s="6" t="s">
        <v>202</v>
      </c>
      <c r="F150" s="126"/>
      <c r="G150" s="126"/>
      <c r="H150" s="126"/>
      <c r="I150" s="126"/>
      <c r="J150" s="126"/>
      <c r="K150" s="126"/>
      <c r="L150" s="126"/>
      <c r="M150" s="126"/>
      <c r="N150" s="125"/>
      <c r="O150" s="126"/>
      <c r="P150" s="126"/>
      <c r="Q150" s="126"/>
      <c r="R150" s="126"/>
      <c r="S150" s="126"/>
      <c r="T150" s="125">
        <v>9138.39</v>
      </c>
      <c r="U150" s="125">
        <v>9597.18</v>
      </c>
      <c r="V150" s="55"/>
      <c r="W150" s="55" t="s">
        <v>513</v>
      </c>
      <c r="X150" s="64"/>
      <c r="Y150" s="64"/>
      <c r="Z150" s="64"/>
      <c r="AA150" s="64"/>
      <c r="AB150" s="7"/>
      <c r="AC150" s="4" t="s">
        <v>387</v>
      </c>
    </row>
    <row r="151" spans="1:29" ht="90" x14ac:dyDescent="0.2">
      <c r="A151" s="83"/>
      <c r="B151" s="91"/>
      <c r="C151" s="91"/>
      <c r="D151" s="5">
        <v>143</v>
      </c>
      <c r="E151" s="6" t="s">
        <v>203</v>
      </c>
      <c r="F151" s="126"/>
      <c r="G151" s="126"/>
      <c r="H151" s="126"/>
      <c r="I151" s="126"/>
      <c r="J151" s="126"/>
      <c r="K151" s="126"/>
      <c r="L151" s="126"/>
      <c r="M151" s="126"/>
      <c r="N151" s="125"/>
      <c r="O151" s="126"/>
      <c r="P151" s="125">
        <v>493.8</v>
      </c>
      <c r="Q151" s="125"/>
      <c r="R151" s="125"/>
      <c r="S151" s="125"/>
      <c r="T151" s="125">
        <v>246.9</v>
      </c>
      <c r="U151" s="125">
        <v>246.9</v>
      </c>
      <c r="V151" s="55"/>
      <c r="W151" s="55" t="s">
        <v>514</v>
      </c>
      <c r="X151" s="64"/>
      <c r="Y151" s="64"/>
      <c r="Z151" s="64"/>
      <c r="AA151" s="64"/>
      <c r="AB151" s="7"/>
      <c r="AC151" s="4" t="s">
        <v>387</v>
      </c>
    </row>
    <row r="152" spans="1:29" x14ac:dyDescent="0.2">
      <c r="A152" s="83"/>
      <c r="B152" s="91"/>
      <c r="C152" s="91"/>
      <c r="D152" s="5">
        <v>144</v>
      </c>
      <c r="E152" s="6" t="s">
        <v>135</v>
      </c>
      <c r="F152" s="126"/>
      <c r="G152" s="126"/>
      <c r="H152" s="126"/>
      <c r="I152" s="126"/>
      <c r="J152" s="126"/>
      <c r="K152" s="126"/>
      <c r="L152" s="126"/>
      <c r="M152" s="126"/>
      <c r="N152" s="125"/>
      <c r="O152" s="126"/>
      <c r="P152" s="125"/>
      <c r="Q152" s="125"/>
      <c r="R152" s="125"/>
      <c r="S152" s="125"/>
      <c r="T152" s="125"/>
      <c r="U152" s="125"/>
      <c r="V152" s="55"/>
      <c r="W152" s="55"/>
      <c r="X152" s="64"/>
      <c r="Y152" s="64"/>
      <c r="Z152" s="64"/>
      <c r="AA152" s="64"/>
      <c r="AB152" s="7"/>
    </row>
    <row r="153" spans="1:29" x14ac:dyDescent="0.2">
      <c r="A153" s="83"/>
      <c r="B153" s="92"/>
      <c r="C153" s="92"/>
      <c r="D153" s="5">
        <v>145</v>
      </c>
      <c r="E153" s="6" t="s">
        <v>201</v>
      </c>
      <c r="F153" s="126"/>
      <c r="G153" s="126"/>
      <c r="H153" s="126"/>
      <c r="I153" s="126"/>
      <c r="J153" s="126"/>
      <c r="K153" s="126"/>
      <c r="L153" s="126"/>
      <c r="M153" s="126"/>
      <c r="N153" s="125"/>
      <c r="O153" s="126"/>
      <c r="P153" s="125"/>
      <c r="Q153" s="125"/>
      <c r="R153" s="125"/>
      <c r="S153" s="125"/>
      <c r="T153" s="125"/>
      <c r="U153" s="125"/>
      <c r="V153" s="55"/>
      <c r="W153" s="55"/>
      <c r="X153" s="64"/>
      <c r="Y153" s="64"/>
      <c r="Z153" s="64"/>
      <c r="AA153" s="64"/>
      <c r="AB153" s="7"/>
    </row>
    <row r="154" spans="1:29" ht="180" x14ac:dyDescent="0.2">
      <c r="A154" s="83"/>
      <c r="B154" s="66" t="s">
        <v>227</v>
      </c>
      <c r="C154" s="66" t="s">
        <v>139</v>
      </c>
      <c r="D154" s="5">
        <v>146</v>
      </c>
      <c r="E154" s="15" t="s">
        <v>150</v>
      </c>
      <c r="F154" s="125"/>
      <c r="G154" s="125"/>
      <c r="H154" s="125"/>
      <c r="I154" s="125"/>
      <c r="J154" s="125"/>
      <c r="K154" s="125"/>
      <c r="L154" s="125"/>
      <c r="M154" s="125"/>
      <c r="N154" s="125"/>
      <c r="O154" s="125"/>
      <c r="P154" s="125"/>
      <c r="Q154" s="125"/>
      <c r="R154" s="125">
        <v>216.5</v>
      </c>
      <c r="S154" s="125"/>
      <c r="T154" s="125">
        <v>108.25</v>
      </c>
      <c r="U154" s="125">
        <v>108.25</v>
      </c>
      <c r="V154" s="55"/>
      <c r="W154" s="55" t="s">
        <v>515</v>
      </c>
      <c r="X154" s="64"/>
      <c r="Y154" s="64"/>
      <c r="Z154" s="64"/>
      <c r="AA154" s="64"/>
      <c r="AB154" s="7"/>
      <c r="AC154" s="4" t="s">
        <v>387</v>
      </c>
    </row>
    <row r="155" spans="1:29" ht="30" x14ac:dyDescent="0.2">
      <c r="A155" s="83"/>
      <c r="B155" s="66" t="s">
        <v>228</v>
      </c>
      <c r="C155" s="66" t="s">
        <v>104</v>
      </c>
      <c r="D155" s="5">
        <v>147</v>
      </c>
      <c r="E155" s="10" t="s">
        <v>81</v>
      </c>
      <c r="F155" s="125"/>
      <c r="G155" s="125"/>
      <c r="H155" s="125"/>
      <c r="I155" s="125"/>
      <c r="J155" s="125"/>
      <c r="K155" s="125"/>
      <c r="L155" s="125"/>
      <c r="M155" s="125"/>
      <c r="N155" s="125"/>
      <c r="O155" s="125"/>
      <c r="P155" s="125"/>
      <c r="Q155" s="125"/>
      <c r="R155" s="125"/>
      <c r="S155" s="125"/>
      <c r="T155" s="125"/>
      <c r="U155" s="125"/>
      <c r="V155" s="55"/>
      <c r="W155" s="55"/>
      <c r="X155" s="64"/>
      <c r="Y155" s="64"/>
      <c r="Z155" s="64"/>
      <c r="AA155" s="64"/>
      <c r="AB155" s="7"/>
    </row>
    <row r="156" spans="1:29" ht="60" x14ac:dyDescent="0.2">
      <c r="A156" s="83"/>
      <c r="B156" s="66" t="s">
        <v>240</v>
      </c>
      <c r="C156" s="66" t="s">
        <v>106</v>
      </c>
      <c r="D156" s="5">
        <v>148</v>
      </c>
      <c r="E156" s="10" t="s">
        <v>107</v>
      </c>
      <c r="F156" s="125"/>
      <c r="G156" s="125"/>
      <c r="H156" s="125"/>
      <c r="I156" s="125"/>
      <c r="J156" s="125"/>
      <c r="K156" s="125"/>
      <c r="L156" s="125"/>
      <c r="M156" s="125"/>
      <c r="N156" s="125"/>
      <c r="O156" s="125"/>
      <c r="P156" s="125">
        <v>295</v>
      </c>
      <c r="Q156" s="125"/>
      <c r="R156" s="125"/>
      <c r="S156" s="125"/>
      <c r="T156" s="125">
        <v>295</v>
      </c>
      <c r="U156" s="125">
        <v>0</v>
      </c>
      <c r="V156" s="55"/>
      <c r="W156" s="55" t="s">
        <v>517</v>
      </c>
      <c r="X156" s="64"/>
      <c r="Y156" s="64"/>
      <c r="Z156" s="64"/>
      <c r="AA156" s="64"/>
      <c r="AB156" s="7"/>
      <c r="AC156" s="4" t="s">
        <v>387</v>
      </c>
    </row>
    <row r="157" spans="1:29" ht="195" x14ac:dyDescent="0.2">
      <c r="A157" s="83"/>
      <c r="B157" s="66" t="s">
        <v>241</v>
      </c>
      <c r="C157" s="14" t="s">
        <v>151</v>
      </c>
      <c r="D157" s="5">
        <v>149</v>
      </c>
      <c r="E157" s="10" t="s">
        <v>239</v>
      </c>
      <c r="F157" s="132"/>
      <c r="G157" s="132"/>
      <c r="H157" s="132"/>
      <c r="I157" s="132"/>
      <c r="J157" s="132"/>
      <c r="K157" s="132"/>
      <c r="L157" s="132"/>
      <c r="M157" s="132"/>
      <c r="N157" s="132"/>
      <c r="O157" s="132"/>
      <c r="P157" s="132"/>
      <c r="Q157" s="132"/>
      <c r="R157" s="132"/>
      <c r="S157" s="132"/>
      <c r="T157" s="125">
        <v>822.8</v>
      </c>
      <c r="U157" s="125">
        <v>822.8</v>
      </c>
      <c r="V157" s="55"/>
      <c r="W157" s="55" t="s">
        <v>516</v>
      </c>
      <c r="X157" s="64"/>
      <c r="Y157" s="64"/>
      <c r="Z157" s="64"/>
      <c r="AA157" s="64"/>
      <c r="AB157" s="7"/>
      <c r="AC157" s="4" t="s">
        <v>387</v>
      </c>
    </row>
    <row r="158" spans="1:29" s="24" customFormat="1" x14ac:dyDescent="0.2">
      <c r="A158" s="84"/>
      <c r="B158" s="103" t="s">
        <v>280</v>
      </c>
      <c r="C158" s="103"/>
      <c r="D158" s="103"/>
      <c r="E158" s="21"/>
      <c r="F158" s="133">
        <f t="shared" ref="F158:K158" si="4">SUM(F135:F157)</f>
        <v>0</v>
      </c>
      <c r="G158" s="133">
        <f t="shared" si="4"/>
        <v>0</v>
      </c>
      <c r="H158" s="133">
        <f t="shared" si="4"/>
        <v>0</v>
      </c>
      <c r="I158" s="133">
        <f t="shared" si="4"/>
        <v>378.57000000000005</v>
      </c>
      <c r="J158" s="133">
        <f t="shared" si="4"/>
        <v>0</v>
      </c>
      <c r="K158" s="133">
        <f t="shared" si="4"/>
        <v>2762.3</v>
      </c>
      <c r="L158" s="133">
        <f>SUM(L135:L157)</f>
        <v>0</v>
      </c>
      <c r="M158" s="133">
        <f t="shared" ref="M158:AA158" si="5">SUM(M135:M157)</f>
        <v>0</v>
      </c>
      <c r="N158" s="133">
        <f t="shared" si="5"/>
        <v>258.72999999999996</v>
      </c>
      <c r="O158" s="133">
        <f t="shared" si="5"/>
        <v>1597.92</v>
      </c>
      <c r="P158" s="133">
        <f t="shared" si="5"/>
        <v>2625.35</v>
      </c>
      <c r="Q158" s="133">
        <f t="shared" si="5"/>
        <v>182.5</v>
      </c>
      <c r="R158" s="133">
        <f t="shared" si="5"/>
        <v>296.392</v>
      </c>
      <c r="S158" s="133">
        <f t="shared" si="5"/>
        <v>6.72</v>
      </c>
      <c r="T158" s="133">
        <f t="shared" si="5"/>
        <v>14439.662999999999</v>
      </c>
      <c r="U158" s="133">
        <f t="shared" si="5"/>
        <v>14049.987999999999</v>
      </c>
      <c r="V158" s="62"/>
      <c r="W158" s="62"/>
      <c r="X158" s="116">
        <f t="shared" si="5"/>
        <v>0</v>
      </c>
      <c r="Y158" s="116">
        <f t="shared" si="5"/>
        <v>0</v>
      </c>
      <c r="Z158" s="116">
        <f t="shared" si="5"/>
        <v>0</v>
      </c>
      <c r="AA158" s="116">
        <f t="shared" si="5"/>
        <v>0</v>
      </c>
      <c r="AB158" s="20" t="s">
        <v>480</v>
      </c>
    </row>
    <row r="159" spans="1:29" ht="409.5" x14ac:dyDescent="0.2">
      <c r="A159" s="104" t="s">
        <v>108</v>
      </c>
      <c r="B159" s="90" t="s">
        <v>109</v>
      </c>
      <c r="C159" s="90" t="s">
        <v>95</v>
      </c>
      <c r="D159" s="5">
        <v>150</v>
      </c>
      <c r="E159" s="10" t="s">
        <v>355</v>
      </c>
      <c r="F159" s="125">
        <v>0</v>
      </c>
      <c r="G159" s="125">
        <v>9030</v>
      </c>
      <c r="H159" s="125">
        <v>12886</v>
      </c>
      <c r="I159" s="125">
        <v>10133.5</v>
      </c>
      <c r="J159" s="125">
        <v>0</v>
      </c>
      <c r="K159" s="125">
        <v>3812</v>
      </c>
      <c r="L159" s="125">
        <v>0</v>
      </c>
      <c r="M159" s="125">
        <v>0</v>
      </c>
      <c r="N159" s="125">
        <v>3400.1800000000003</v>
      </c>
      <c r="O159" s="125">
        <v>0</v>
      </c>
      <c r="P159" s="125">
        <v>11231.85</v>
      </c>
      <c r="Q159" s="125">
        <v>1581.39</v>
      </c>
      <c r="R159" s="125">
        <v>0</v>
      </c>
      <c r="S159" s="125">
        <v>15</v>
      </c>
      <c r="T159" s="125">
        <v>39470.17</v>
      </c>
      <c r="U159" s="125">
        <v>12619.75</v>
      </c>
      <c r="V159" s="55" t="s">
        <v>542</v>
      </c>
      <c r="W159" s="55" t="s">
        <v>547</v>
      </c>
      <c r="X159" s="64"/>
      <c r="Y159" s="64"/>
      <c r="Z159" s="64"/>
      <c r="AA159" s="64"/>
      <c r="AB159" s="7"/>
      <c r="AC159" s="4" t="s">
        <v>543</v>
      </c>
    </row>
    <row r="160" spans="1:29" ht="225" x14ac:dyDescent="0.2">
      <c r="A160" s="104"/>
      <c r="B160" s="91"/>
      <c r="C160" s="91"/>
      <c r="D160" s="5">
        <v>151</v>
      </c>
      <c r="E160" s="6" t="s">
        <v>342</v>
      </c>
      <c r="F160" s="125"/>
      <c r="G160" s="125"/>
      <c r="H160" s="125"/>
      <c r="I160" s="125"/>
      <c r="J160" s="125"/>
      <c r="K160" s="125"/>
      <c r="L160" s="125"/>
      <c r="M160" s="125"/>
      <c r="N160" s="125">
        <v>2335.13</v>
      </c>
      <c r="O160" s="125"/>
      <c r="P160" s="125"/>
      <c r="Q160" s="125"/>
      <c r="R160" s="125"/>
      <c r="S160" s="125"/>
      <c r="T160" s="125">
        <v>1526.45</v>
      </c>
      <c r="U160" s="125">
        <v>808.68</v>
      </c>
      <c r="V160" s="55" t="s">
        <v>522</v>
      </c>
      <c r="W160" s="55" t="s">
        <v>523</v>
      </c>
      <c r="X160" s="64"/>
      <c r="Y160" s="64"/>
      <c r="Z160" s="64"/>
      <c r="AA160" s="64"/>
      <c r="AB160" s="7"/>
      <c r="AC160" s="4" t="s">
        <v>518</v>
      </c>
    </row>
    <row r="161" spans="1:29" x14ac:dyDescent="0.2">
      <c r="A161" s="104"/>
      <c r="B161" s="91"/>
      <c r="C161" s="91"/>
      <c r="D161" s="5">
        <v>152</v>
      </c>
      <c r="E161" s="6" t="s">
        <v>356</v>
      </c>
      <c r="F161" s="125"/>
      <c r="G161" s="125"/>
      <c r="H161" s="125"/>
      <c r="I161" s="125"/>
      <c r="J161" s="125"/>
      <c r="K161" s="125"/>
      <c r="L161" s="125"/>
      <c r="M161" s="125"/>
      <c r="N161" s="125">
        <v>0</v>
      </c>
      <c r="O161" s="125"/>
      <c r="P161" s="125"/>
      <c r="Q161" s="125"/>
      <c r="R161" s="125"/>
      <c r="S161" s="125"/>
      <c r="T161" s="125">
        <v>0</v>
      </c>
      <c r="U161" s="125">
        <v>0</v>
      </c>
      <c r="V161" s="55"/>
      <c r="W161" s="55"/>
      <c r="X161" s="64"/>
      <c r="Y161" s="64"/>
      <c r="Z161" s="64"/>
      <c r="AA161" s="64"/>
      <c r="AB161" s="7"/>
    </row>
    <row r="162" spans="1:29" ht="180" x14ac:dyDescent="0.2">
      <c r="A162" s="104"/>
      <c r="B162" s="91"/>
      <c r="C162" s="91"/>
      <c r="D162" s="5">
        <v>153</v>
      </c>
      <c r="E162" s="6" t="s">
        <v>357</v>
      </c>
      <c r="F162" s="132"/>
      <c r="G162" s="132"/>
      <c r="H162" s="132"/>
      <c r="I162" s="132"/>
      <c r="J162" s="132"/>
      <c r="K162" s="132"/>
      <c r="L162" s="132"/>
      <c r="M162" s="132"/>
      <c r="N162" s="125">
        <v>55.989000000000004</v>
      </c>
      <c r="O162" s="132"/>
      <c r="P162" s="132"/>
      <c r="Q162" s="132"/>
      <c r="R162" s="132"/>
      <c r="S162" s="132"/>
      <c r="T162" s="125">
        <v>26.073</v>
      </c>
      <c r="U162" s="125">
        <v>29.916</v>
      </c>
      <c r="V162" s="55" t="s">
        <v>524</v>
      </c>
      <c r="W162" s="55" t="s">
        <v>525</v>
      </c>
      <c r="X162" s="64"/>
      <c r="Y162" s="64"/>
      <c r="Z162" s="64"/>
      <c r="AA162" s="64"/>
      <c r="AB162" s="7"/>
      <c r="AC162" s="4" t="s">
        <v>518</v>
      </c>
    </row>
    <row r="163" spans="1:29" ht="75" x14ac:dyDescent="0.2">
      <c r="A163" s="104"/>
      <c r="B163" s="85" t="s">
        <v>110</v>
      </c>
      <c r="C163" s="85" t="s">
        <v>111</v>
      </c>
      <c r="D163" s="5">
        <v>154</v>
      </c>
      <c r="E163" s="6" t="s">
        <v>197</v>
      </c>
      <c r="F163" s="125">
        <v>0</v>
      </c>
      <c r="G163" s="125">
        <v>0</v>
      </c>
      <c r="H163" s="125">
        <v>0</v>
      </c>
      <c r="I163" s="125">
        <v>0</v>
      </c>
      <c r="J163" s="125">
        <v>0</v>
      </c>
      <c r="K163" s="125">
        <v>0</v>
      </c>
      <c r="L163" s="125">
        <v>0</v>
      </c>
      <c r="M163" s="125">
        <v>450.77760000000001</v>
      </c>
      <c r="N163" s="125">
        <v>0</v>
      </c>
      <c r="O163" s="125">
        <v>0</v>
      </c>
      <c r="P163" s="125">
        <v>0</v>
      </c>
      <c r="Q163" s="125">
        <v>0</v>
      </c>
      <c r="R163" s="125">
        <v>0</v>
      </c>
      <c r="S163" s="125">
        <v>0</v>
      </c>
      <c r="T163" s="125">
        <v>225.3888</v>
      </c>
      <c r="U163" s="125">
        <v>225.3888</v>
      </c>
      <c r="V163" s="55"/>
      <c r="W163" s="55" t="s">
        <v>446</v>
      </c>
      <c r="X163" s="64"/>
      <c r="Y163" s="64"/>
      <c r="Z163" s="64"/>
      <c r="AA163" s="64"/>
      <c r="AB163" s="7"/>
      <c r="AC163" s="4" t="s">
        <v>447</v>
      </c>
    </row>
    <row r="164" spans="1:29" x14ac:dyDescent="0.2">
      <c r="A164" s="104"/>
      <c r="B164" s="85"/>
      <c r="C164" s="85"/>
      <c r="D164" s="5">
        <v>155</v>
      </c>
      <c r="E164" s="6" t="s">
        <v>196</v>
      </c>
      <c r="F164" s="125">
        <v>0</v>
      </c>
      <c r="G164" s="125">
        <v>0</v>
      </c>
      <c r="H164" s="125">
        <v>0</v>
      </c>
      <c r="I164" s="125">
        <v>0</v>
      </c>
      <c r="J164" s="125">
        <v>0</v>
      </c>
      <c r="K164" s="125">
        <v>0</v>
      </c>
      <c r="L164" s="125">
        <v>0</v>
      </c>
      <c r="M164" s="125">
        <v>0</v>
      </c>
      <c r="N164" s="125">
        <v>0</v>
      </c>
      <c r="O164" s="125">
        <v>0</v>
      </c>
      <c r="P164" s="125">
        <v>0</v>
      </c>
      <c r="Q164" s="125">
        <v>0</v>
      </c>
      <c r="R164" s="125">
        <v>0</v>
      </c>
      <c r="S164" s="125">
        <v>0</v>
      </c>
      <c r="T164" s="125">
        <v>0</v>
      </c>
      <c r="U164" s="125">
        <v>0</v>
      </c>
      <c r="V164" s="55"/>
      <c r="W164" s="55"/>
      <c r="X164" s="64"/>
      <c r="Y164" s="64"/>
      <c r="Z164" s="64"/>
      <c r="AA164" s="64"/>
      <c r="AB164" s="7"/>
    </row>
    <row r="165" spans="1:29" ht="90" x14ac:dyDescent="0.2">
      <c r="A165" s="104"/>
      <c r="B165" s="85"/>
      <c r="C165" s="85"/>
      <c r="D165" s="5">
        <v>156</v>
      </c>
      <c r="E165" s="6" t="s">
        <v>345</v>
      </c>
      <c r="F165" s="125">
        <v>0</v>
      </c>
      <c r="G165" s="125">
        <v>0</v>
      </c>
      <c r="H165" s="125">
        <v>0</v>
      </c>
      <c r="I165" s="125">
        <v>2673.35</v>
      </c>
      <c r="J165" s="125">
        <v>0</v>
      </c>
      <c r="K165" s="125">
        <v>0</v>
      </c>
      <c r="L165" s="125">
        <v>0</v>
      </c>
      <c r="M165" s="125">
        <v>0</v>
      </c>
      <c r="N165" s="125">
        <v>0</v>
      </c>
      <c r="O165" s="125">
        <v>0</v>
      </c>
      <c r="P165" s="125">
        <v>0</v>
      </c>
      <c r="Q165" s="125">
        <v>0</v>
      </c>
      <c r="R165" s="125">
        <v>0</v>
      </c>
      <c r="S165" s="125">
        <v>0</v>
      </c>
      <c r="T165" s="125">
        <v>2306.81</v>
      </c>
      <c r="U165" s="125">
        <v>366.54</v>
      </c>
      <c r="V165" s="55"/>
      <c r="W165" s="55" t="s">
        <v>448</v>
      </c>
      <c r="X165" s="64"/>
      <c r="Y165" s="64"/>
      <c r="Z165" s="64"/>
      <c r="AA165" s="64"/>
      <c r="AB165" s="7"/>
      <c r="AC165" s="4" t="s">
        <v>447</v>
      </c>
    </row>
    <row r="166" spans="1:29" ht="75" x14ac:dyDescent="0.2">
      <c r="A166" s="104"/>
      <c r="B166" s="85"/>
      <c r="C166" s="85"/>
      <c r="D166" s="5">
        <v>157</v>
      </c>
      <c r="E166" s="6" t="s">
        <v>154</v>
      </c>
      <c r="F166" s="125">
        <v>0</v>
      </c>
      <c r="G166" s="125">
        <v>0</v>
      </c>
      <c r="H166" s="125">
        <v>0</v>
      </c>
      <c r="I166" s="125">
        <v>0</v>
      </c>
      <c r="J166" s="125">
        <v>0</v>
      </c>
      <c r="K166" s="125">
        <v>0</v>
      </c>
      <c r="L166" s="125">
        <v>0</v>
      </c>
      <c r="M166" s="125">
        <v>328.7</v>
      </c>
      <c r="N166" s="125">
        <v>0</v>
      </c>
      <c r="O166" s="125">
        <v>0</v>
      </c>
      <c r="P166" s="125">
        <v>0</v>
      </c>
      <c r="Q166" s="125">
        <v>0</v>
      </c>
      <c r="R166" s="125">
        <v>0</v>
      </c>
      <c r="S166" s="125">
        <v>0</v>
      </c>
      <c r="T166" s="125">
        <v>264.35000000000002</v>
      </c>
      <c r="U166" s="125">
        <v>64.349999999999994</v>
      </c>
      <c r="V166" s="55"/>
      <c r="W166" s="55" t="s">
        <v>449</v>
      </c>
      <c r="X166" s="64"/>
      <c r="Y166" s="64"/>
      <c r="Z166" s="64"/>
      <c r="AA166" s="64"/>
      <c r="AB166" s="7"/>
      <c r="AC166" s="4" t="s">
        <v>447</v>
      </c>
    </row>
    <row r="167" spans="1:29" ht="135" x14ac:dyDescent="0.2">
      <c r="A167" s="104"/>
      <c r="B167" s="85"/>
      <c r="C167" s="85"/>
      <c r="D167" s="5">
        <v>158</v>
      </c>
      <c r="E167" s="6" t="s">
        <v>155</v>
      </c>
      <c r="F167" s="125">
        <v>0</v>
      </c>
      <c r="G167" s="125">
        <v>0</v>
      </c>
      <c r="H167" s="125">
        <v>0</v>
      </c>
      <c r="I167" s="125">
        <v>0</v>
      </c>
      <c r="J167" s="125">
        <v>0</v>
      </c>
      <c r="K167" s="125">
        <v>6955.33</v>
      </c>
      <c r="L167" s="125">
        <v>0</v>
      </c>
      <c r="M167" s="125">
        <v>0</v>
      </c>
      <c r="N167" s="125">
        <v>0</v>
      </c>
      <c r="O167" s="125">
        <v>0</v>
      </c>
      <c r="P167" s="125">
        <v>0</v>
      </c>
      <c r="Q167" s="125">
        <v>0</v>
      </c>
      <c r="R167" s="125">
        <v>0</v>
      </c>
      <c r="S167" s="125">
        <v>0</v>
      </c>
      <c r="T167" s="125">
        <v>4455.33</v>
      </c>
      <c r="U167" s="125">
        <v>2500</v>
      </c>
      <c r="V167" s="55" t="s">
        <v>450</v>
      </c>
      <c r="W167" s="55" t="s">
        <v>451</v>
      </c>
      <c r="X167" s="64"/>
      <c r="Y167" s="64"/>
      <c r="Z167" s="64"/>
      <c r="AA167" s="64"/>
      <c r="AB167" s="7"/>
      <c r="AC167" s="4" t="s">
        <v>447</v>
      </c>
    </row>
    <row r="168" spans="1:29" ht="409.5" x14ac:dyDescent="0.2">
      <c r="A168" s="104"/>
      <c r="B168" s="85" t="s">
        <v>112</v>
      </c>
      <c r="C168" s="85" t="s">
        <v>96</v>
      </c>
      <c r="D168" s="5">
        <v>159</v>
      </c>
      <c r="E168" s="6" t="s">
        <v>354</v>
      </c>
      <c r="F168" s="125">
        <v>0</v>
      </c>
      <c r="G168" s="125">
        <v>0</v>
      </c>
      <c r="H168" s="125">
        <v>0</v>
      </c>
      <c r="I168" s="125">
        <v>0</v>
      </c>
      <c r="J168" s="125">
        <v>0</v>
      </c>
      <c r="K168" s="125">
        <v>0</v>
      </c>
      <c r="L168" s="125">
        <v>0</v>
      </c>
      <c r="M168" s="125">
        <v>0</v>
      </c>
      <c r="N168" s="125">
        <v>1072.8499999999999</v>
      </c>
      <c r="O168" s="125">
        <v>18833.599999999999</v>
      </c>
      <c r="P168" s="125">
        <v>6021.92</v>
      </c>
      <c r="Q168" s="125">
        <v>231.19</v>
      </c>
      <c r="R168" s="125">
        <v>243.12</v>
      </c>
      <c r="S168" s="125">
        <v>0</v>
      </c>
      <c r="T168" s="125">
        <v>13325.16</v>
      </c>
      <c r="U168" s="125">
        <v>13077.522499999997</v>
      </c>
      <c r="V168" s="55" t="s">
        <v>614</v>
      </c>
      <c r="W168" s="55" t="s">
        <v>633</v>
      </c>
      <c r="X168" s="64"/>
      <c r="Y168" s="64"/>
      <c r="Z168" s="64"/>
      <c r="AA168" s="64"/>
      <c r="AB168" s="7"/>
      <c r="AC168" s="4" t="s">
        <v>615</v>
      </c>
    </row>
    <row r="169" spans="1:29" ht="255" x14ac:dyDescent="0.2">
      <c r="A169" s="104"/>
      <c r="B169" s="85"/>
      <c r="C169" s="85"/>
      <c r="D169" s="5">
        <v>160</v>
      </c>
      <c r="E169" s="6" t="s">
        <v>114</v>
      </c>
      <c r="F169" s="125"/>
      <c r="G169" s="125"/>
      <c r="H169" s="125"/>
      <c r="I169" s="125"/>
      <c r="J169" s="125"/>
      <c r="K169" s="125"/>
      <c r="L169" s="125"/>
      <c r="M169" s="125"/>
      <c r="N169" s="125">
        <v>265.77999999999997</v>
      </c>
      <c r="O169" s="125"/>
      <c r="P169" s="125"/>
      <c r="Q169" s="125"/>
      <c r="R169" s="125"/>
      <c r="S169" s="125"/>
      <c r="T169" s="125">
        <v>265.77999999999997</v>
      </c>
      <c r="U169" s="125">
        <v>0</v>
      </c>
      <c r="V169" s="55" t="s">
        <v>405</v>
      </c>
      <c r="W169" s="55" t="s">
        <v>406</v>
      </c>
      <c r="X169" s="64"/>
      <c r="Y169" s="64"/>
      <c r="Z169" s="64"/>
      <c r="AA169" s="64"/>
      <c r="AB169" s="7"/>
      <c r="AC169" s="4" t="s">
        <v>114</v>
      </c>
    </row>
    <row r="170" spans="1:29" x14ac:dyDescent="0.2">
      <c r="A170" s="104"/>
      <c r="B170" s="85"/>
      <c r="C170" s="85"/>
      <c r="D170" s="5">
        <v>161</v>
      </c>
      <c r="E170" s="6" t="s">
        <v>98</v>
      </c>
      <c r="F170" s="125"/>
      <c r="G170" s="125"/>
      <c r="H170" s="125"/>
      <c r="I170" s="125"/>
      <c r="J170" s="125"/>
      <c r="K170" s="125"/>
      <c r="L170" s="125"/>
      <c r="M170" s="125"/>
      <c r="N170" s="125"/>
      <c r="O170" s="125"/>
      <c r="P170" s="125"/>
      <c r="Q170" s="125"/>
      <c r="R170" s="125"/>
      <c r="S170" s="125"/>
      <c r="T170" s="125"/>
      <c r="U170" s="125"/>
      <c r="V170" s="55"/>
      <c r="W170" s="55"/>
      <c r="X170" s="64"/>
      <c r="Y170" s="64"/>
      <c r="Z170" s="64"/>
      <c r="AA170" s="64"/>
      <c r="AB170" s="7"/>
    </row>
    <row r="171" spans="1:29" x14ac:dyDescent="0.2">
      <c r="A171" s="104"/>
      <c r="B171" s="85"/>
      <c r="C171" s="85"/>
      <c r="D171" s="5">
        <v>162</v>
      </c>
      <c r="E171" s="6" t="s">
        <v>99</v>
      </c>
      <c r="F171" s="125"/>
      <c r="G171" s="125"/>
      <c r="H171" s="125"/>
      <c r="I171" s="125"/>
      <c r="J171" s="125"/>
      <c r="K171" s="125"/>
      <c r="L171" s="125"/>
      <c r="M171" s="125"/>
      <c r="N171" s="125"/>
      <c r="O171" s="125"/>
      <c r="P171" s="125"/>
      <c r="Q171" s="125"/>
      <c r="R171" s="125"/>
      <c r="S171" s="125"/>
      <c r="T171" s="125"/>
      <c r="U171" s="125"/>
      <c r="V171" s="55"/>
      <c r="W171" s="55"/>
      <c r="X171" s="64"/>
      <c r="Y171" s="64"/>
      <c r="Z171" s="64"/>
      <c r="AA171" s="64"/>
      <c r="AB171" s="7"/>
    </row>
    <row r="172" spans="1:29" ht="345" x14ac:dyDescent="0.2">
      <c r="A172" s="104"/>
      <c r="B172" s="85"/>
      <c r="C172" s="85"/>
      <c r="D172" s="5">
        <v>163</v>
      </c>
      <c r="E172" s="6" t="s">
        <v>148</v>
      </c>
      <c r="F172" s="125">
        <v>0</v>
      </c>
      <c r="G172" s="125">
        <v>0</v>
      </c>
      <c r="H172" s="125">
        <v>0</v>
      </c>
      <c r="I172" s="125">
        <v>0</v>
      </c>
      <c r="J172" s="125">
        <v>0</v>
      </c>
      <c r="K172" s="125">
        <v>0</v>
      </c>
      <c r="L172" s="125">
        <v>0</v>
      </c>
      <c r="M172" s="125">
        <v>0</v>
      </c>
      <c r="N172" s="125">
        <v>0</v>
      </c>
      <c r="O172" s="125">
        <v>0</v>
      </c>
      <c r="P172" s="125">
        <v>176</v>
      </c>
      <c r="Q172" s="125">
        <v>4803.05</v>
      </c>
      <c r="R172" s="125">
        <v>0</v>
      </c>
      <c r="S172" s="125">
        <v>0</v>
      </c>
      <c r="T172" s="125">
        <v>2939.77</v>
      </c>
      <c r="U172" s="125">
        <v>2039.28</v>
      </c>
      <c r="V172" s="55" t="s">
        <v>519</v>
      </c>
      <c r="W172" s="55" t="s">
        <v>520</v>
      </c>
      <c r="X172" s="64"/>
      <c r="Y172" s="64"/>
      <c r="Z172" s="64"/>
      <c r="AA172" s="64"/>
      <c r="AB172" s="7"/>
      <c r="AC172" s="4" t="s">
        <v>521</v>
      </c>
    </row>
    <row r="173" spans="1:29" ht="409.5" x14ac:dyDescent="0.2">
      <c r="A173" s="104"/>
      <c r="B173" s="85" t="s">
        <v>113</v>
      </c>
      <c r="C173" s="85" t="s">
        <v>198</v>
      </c>
      <c r="D173" s="5">
        <v>164</v>
      </c>
      <c r="E173" s="6" t="s">
        <v>116</v>
      </c>
      <c r="F173" s="125">
        <v>0</v>
      </c>
      <c r="G173" s="125">
        <v>3435.04</v>
      </c>
      <c r="H173" s="125">
        <v>0</v>
      </c>
      <c r="I173" s="125">
        <v>0</v>
      </c>
      <c r="J173" s="125">
        <v>0</v>
      </c>
      <c r="K173" s="125">
        <v>0</v>
      </c>
      <c r="L173" s="125">
        <v>0</v>
      </c>
      <c r="M173" s="125">
        <v>20.82</v>
      </c>
      <c r="N173" s="125">
        <v>0</v>
      </c>
      <c r="O173" s="125">
        <v>0</v>
      </c>
      <c r="P173" s="125">
        <v>0</v>
      </c>
      <c r="Q173" s="125">
        <v>0</v>
      </c>
      <c r="R173" s="125">
        <v>0</v>
      </c>
      <c r="S173" s="125">
        <v>0</v>
      </c>
      <c r="T173" s="125">
        <v>2555.86</v>
      </c>
      <c r="U173" s="125">
        <v>900</v>
      </c>
      <c r="V173" s="55" t="s">
        <v>379</v>
      </c>
      <c r="W173" s="55" t="s">
        <v>534</v>
      </c>
      <c r="X173" s="64"/>
      <c r="Y173" s="64"/>
      <c r="Z173" s="64"/>
      <c r="AA173" s="64"/>
      <c r="AB173" s="7"/>
      <c r="AC173" s="4" t="s">
        <v>535</v>
      </c>
    </row>
    <row r="174" spans="1:29" ht="409.5" x14ac:dyDescent="0.2">
      <c r="A174" s="104"/>
      <c r="B174" s="85"/>
      <c r="C174" s="86"/>
      <c r="D174" s="5">
        <v>165</v>
      </c>
      <c r="E174" s="6" t="s">
        <v>117</v>
      </c>
      <c r="F174" s="125">
        <v>0</v>
      </c>
      <c r="G174" s="125">
        <v>5728.84</v>
      </c>
      <c r="H174" s="125">
        <v>0</v>
      </c>
      <c r="I174" s="125">
        <v>0</v>
      </c>
      <c r="J174" s="125">
        <v>0</v>
      </c>
      <c r="K174" s="125">
        <v>0</v>
      </c>
      <c r="L174" s="125">
        <v>0</v>
      </c>
      <c r="M174" s="125">
        <v>68.569999999999993</v>
      </c>
      <c r="N174" s="125">
        <v>0</v>
      </c>
      <c r="O174" s="125">
        <v>0</v>
      </c>
      <c r="P174" s="125">
        <v>0</v>
      </c>
      <c r="Q174" s="125">
        <v>0</v>
      </c>
      <c r="R174" s="125">
        <v>0</v>
      </c>
      <c r="S174" s="125">
        <v>0</v>
      </c>
      <c r="T174" s="125">
        <v>2742.4100000000003</v>
      </c>
      <c r="U174" s="125">
        <v>3055</v>
      </c>
      <c r="V174" s="55" t="s">
        <v>379</v>
      </c>
      <c r="W174" s="55" t="s">
        <v>556</v>
      </c>
      <c r="X174" s="64"/>
      <c r="Y174" s="64"/>
      <c r="Z174" s="64"/>
      <c r="AA174" s="64"/>
      <c r="AB174" s="7"/>
      <c r="AC174" s="4" t="s">
        <v>535</v>
      </c>
    </row>
    <row r="175" spans="1:29" ht="45" x14ac:dyDescent="0.2">
      <c r="A175" s="104"/>
      <c r="B175" s="85"/>
      <c r="C175" s="86"/>
      <c r="D175" s="5">
        <v>166</v>
      </c>
      <c r="E175" s="8" t="s">
        <v>118</v>
      </c>
      <c r="F175" s="125"/>
      <c r="G175" s="125"/>
      <c r="H175" s="125"/>
      <c r="I175" s="125"/>
      <c r="J175" s="125"/>
      <c r="K175" s="125"/>
      <c r="L175" s="125"/>
      <c r="M175" s="125">
        <v>25.74</v>
      </c>
      <c r="N175" s="125"/>
      <c r="O175" s="125"/>
      <c r="P175" s="125"/>
      <c r="Q175" s="125"/>
      <c r="R175" s="125"/>
      <c r="S175" s="125"/>
      <c r="T175" s="125">
        <v>25.74</v>
      </c>
      <c r="U175" s="125">
        <v>0</v>
      </c>
      <c r="V175" s="55"/>
      <c r="W175" s="55" t="s">
        <v>488</v>
      </c>
      <c r="X175" s="64"/>
      <c r="Y175" s="64"/>
      <c r="Z175" s="64"/>
      <c r="AA175" s="64"/>
      <c r="AB175" s="7"/>
      <c r="AC175" s="4" t="s">
        <v>418</v>
      </c>
    </row>
    <row r="176" spans="1:29" ht="409.5" x14ac:dyDescent="0.2">
      <c r="A176" s="104"/>
      <c r="B176" s="85"/>
      <c r="C176" s="86"/>
      <c r="D176" s="5">
        <v>167</v>
      </c>
      <c r="E176" s="6" t="s">
        <v>119</v>
      </c>
      <c r="F176" s="125">
        <v>0</v>
      </c>
      <c r="G176" s="125">
        <v>1571.77</v>
      </c>
      <c r="H176" s="125">
        <v>0</v>
      </c>
      <c r="I176" s="125">
        <v>0</v>
      </c>
      <c r="J176" s="125">
        <v>0</v>
      </c>
      <c r="K176" s="125">
        <v>0</v>
      </c>
      <c r="L176" s="125">
        <v>0</v>
      </c>
      <c r="M176" s="125">
        <v>84.87</v>
      </c>
      <c r="N176" s="125">
        <v>0</v>
      </c>
      <c r="O176" s="125">
        <v>0</v>
      </c>
      <c r="P176" s="125">
        <v>0</v>
      </c>
      <c r="Q176" s="125">
        <v>0</v>
      </c>
      <c r="R176" s="125">
        <v>0</v>
      </c>
      <c r="S176" s="125">
        <v>0</v>
      </c>
      <c r="T176" s="125">
        <v>1256.6399999999999</v>
      </c>
      <c r="U176" s="125">
        <v>400</v>
      </c>
      <c r="V176" s="55" t="s">
        <v>379</v>
      </c>
      <c r="W176" s="55" t="s">
        <v>536</v>
      </c>
      <c r="X176" s="64"/>
      <c r="Y176" s="64"/>
      <c r="Z176" s="64"/>
      <c r="AA176" s="64"/>
      <c r="AB176" s="7"/>
      <c r="AC176" s="4" t="s">
        <v>535</v>
      </c>
    </row>
    <row r="177" spans="1:29" ht="180" x14ac:dyDescent="0.2">
      <c r="A177" s="104"/>
      <c r="B177" s="85"/>
      <c r="C177" s="86"/>
      <c r="D177" s="5">
        <v>168</v>
      </c>
      <c r="E177" s="6" t="s">
        <v>120</v>
      </c>
      <c r="F177" s="125"/>
      <c r="G177" s="125">
        <v>60.24</v>
      </c>
      <c r="H177" s="125"/>
      <c r="I177" s="125"/>
      <c r="J177" s="125"/>
      <c r="K177" s="125"/>
      <c r="L177" s="125"/>
      <c r="M177" s="125"/>
      <c r="N177" s="125"/>
      <c r="O177" s="125"/>
      <c r="P177" s="125"/>
      <c r="Q177" s="125"/>
      <c r="R177" s="125"/>
      <c r="S177" s="125"/>
      <c r="T177" s="125">
        <v>60.24</v>
      </c>
      <c r="U177" s="125">
        <v>0</v>
      </c>
      <c r="V177" s="55"/>
      <c r="W177" s="55" t="s">
        <v>537</v>
      </c>
      <c r="X177" s="64"/>
      <c r="Y177" s="64"/>
      <c r="Z177" s="64"/>
      <c r="AA177" s="64"/>
      <c r="AB177" s="7"/>
      <c r="AC177" s="4" t="s">
        <v>527</v>
      </c>
    </row>
    <row r="178" spans="1:29" ht="45" x14ac:dyDescent="0.2">
      <c r="A178" s="104"/>
      <c r="B178" s="85"/>
      <c r="C178" s="86"/>
      <c r="D178" s="5">
        <v>169</v>
      </c>
      <c r="E178" s="11" t="s">
        <v>121</v>
      </c>
      <c r="F178" s="125"/>
      <c r="G178" s="125">
        <v>389.89</v>
      </c>
      <c r="H178" s="125"/>
      <c r="I178" s="125"/>
      <c r="J178" s="125"/>
      <c r="K178" s="125"/>
      <c r="L178" s="125"/>
      <c r="M178" s="125"/>
      <c r="N178" s="125"/>
      <c r="O178" s="125"/>
      <c r="P178" s="125"/>
      <c r="Q178" s="125"/>
      <c r="R178" s="125"/>
      <c r="S178" s="125"/>
      <c r="T178" s="125">
        <v>389.89</v>
      </c>
      <c r="U178" s="125">
        <v>0</v>
      </c>
      <c r="V178" s="55"/>
      <c r="W178" s="55" t="s">
        <v>538</v>
      </c>
      <c r="X178" s="64"/>
      <c r="Y178" s="64"/>
      <c r="Z178" s="64"/>
      <c r="AA178" s="64"/>
      <c r="AB178" s="7"/>
      <c r="AC178" s="4" t="s">
        <v>527</v>
      </c>
    </row>
    <row r="179" spans="1:29" ht="90" x14ac:dyDescent="0.2">
      <c r="A179" s="104"/>
      <c r="B179" s="85"/>
      <c r="C179" s="86"/>
      <c r="D179" s="52">
        <v>170</v>
      </c>
      <c r="E179" s="53" t="s">
        <v>370</v>
      </c>
      <c r="F179" s="125">
        <v>0</v>
      </c>
      <c r="G179" s="125">
        <v>750</v>
      </c>
      <c r="H179" s="125">
        <v>0</v>
      </c>
      <c r="I179" s="125">
        <v>0</v>
      </c>
      <c r="J179" s="125">
        <v>0</v>
      </c>
      <c r="K179" s="125">
        <v>0</v>
      </c>
      <c r="L179" s="125">
        <v>0</v>
      </c>
      <c r="M179" s="125">
        <v>0</v>
      </c>
      <c r="N179" s="125">
        <v>0</v>
      </c>
      <c r="O179" s="125">
        <v>0</v>
      </c>
      <c r="P179" s="125">
        <v>0</v>
      </c>
      <c r="Q179" s="125">
        <v>0</v>
      </c>
      <c r="R179" s="125">
        <v>0</v>
      </c>
      <c r="S179" s="125">
        <v>0</v>
      </c>
      <c r="T179" s="125">
        <v>500</v>
      </c>
      <c r="U179" s="125">
        <v>250</v>
      </c>
      <c r="V179" s="55"/>
      <c r="W179" s="55" t="s">
        <v>579</v>
      </c>
      <c r="X179" s="64"/>
      <c r="Y179" s="64"/>
      <c r="Z179" s="64"/>
      <c r="AA179" s="64"/>
      <c r="AB179" s="7"/>
      <c r="AC179" s="4" t="s">
        <v>559</v>
      </c>
    </row>
    <row r="180" spans="1:29" ht="135" x14ac:dyDescent="0.2">
      <c r="A180" s="104"/>
      <c r="B180" s="85" t="s">
        <v>115</v>
      </c>
      <c r="C180" s="85" t="s">
        <v>123</v>
      </c>
      <c r="D180" s="5">
        <v>171</v>
      </c>
      <c r="E180" s="6" t="s">
        <v>124</v>
      </c>
      <c r="F180" s="125"/>
      <c r="G180" s="125"/>
      <c r="H180" s="125"/>
      <c r="I180" s="125"/>
      <c r="J180" s="125"/>
      <c r="K180" s="125"/>
      <c r="L180" s="125"/>
      <c r="M180" s="125"/>
      <c r="N180" s="125"/>
      <c r="O180" s="125"/>
      <c r="P180" s="125">
        <v>3168</v>
      </c>
      <c r="Q180" s="125"/>
      <c r="R180" s="125"/>
      <c r="S180" s="125"/>
      <c r="T180" s="125">
        <v>1584</v>
      </c>
      <c r="U180" s="125">
        <v>1584</v>
      </c>
      <c r="V180" s="55"/>
      <c r="W180" s="138" t="s">
        <v>634</v>
      </c>
      <c r="X180" s="64"/>
      <c r="Y180" s="64"/>
      <c r="Z180" s="64"/>
      <c r="AA180" s="64"/>
      <c r="AB180" s="7"/>
      <c r="AC180" s="4" t="s">
        <v>398</v>
      </c>
    </row>
    <row r="181" spans="1:29" ht="150" x14ac:dyDescent="0.2">
      <c r="A181" s="104"/>
      <c r="B181" s="86"/>
      <c r="C181" s="86"/>
      <c r="D181" s="5">
        <v>172</v>
      </c>
      <c r="E181" s="6" t="s">
        <v>125</v>
      </c>
      <c r="F181" s="125"/>
      <c r="G181" s="125"/>
      <c r="H181" s="125"/>
      <c r="I181" s="125"/>
      <c r="J181" s="125"/>
      <c r="K181" s="125"/>
      <c r="L181" s="125"/>
      <c r="M181" s="125"/>
      <c r="N181" s="125"/>
      <c r="O181" s="125"/>
      <c r="P181" s="125">
        <v>8899.2000000000007</v>
      </c>
      <c r="Q181" s="125"/>
      <c r="R181" s="125"/>
      <c r="S181" s="125"/>
      <c r="T181" s="125">
        <v>4449.6000000000004</v>
      </c>
      <c r="U181" s="125">
        <v>4449.6000000000004</v>
      </c>
      <c r="V181" s="55"/>
      <c r="W181" s="55" t="s">
        <v>635</v>
      </c>
      <c r="X181" s="64"/>
      <c r="Y181" s="64"/>
      <c r="Z181" s="64"/>
      <c r="AA181" s="64"/>
      <c r="AB181" s="7"/>
      <c r="AC181" s="4" t="s">
        <v>398</v>
      </c>
    </row>
    <row r="182" spans="1:29" x14ac:dyDescent="0.2">
      <c r="A182" s="104"/>
      <c r="B182" s="86"/>
      <c r="C182" s="86"/>
      <c r="D182" s="5">
        <v>173</v>
      </c>
      <c r="E182" s="10" t="s">
        <v>147</v>
      </c>
      <c r="F182" s="125"/>
      <c r="G182" s="125"/>
      <c r="H182" s="125"/>
      <c r="I182" s="125"/>
      <c r="J182" s="125"/>
      <c r="K182" s="125"/>
      <c r="L182" s="125"/>
      <c r="M182" s="125"/>
      <c r="N182" s="125"/>
      <c r="O182" s="125"/>
      <c r="P182" s="125"/>
      <c r="Q182" s="125"/>
      <c r="R182" s="125"/>
      <c r="S182" s="125"/>
      <c r="T182" s="125"/>
      <c r="U182" s="125"/>
      <c r="V182" s="55"/>
      <c r="W182" s="55"/>
      <c r="X182" s="64"/>
      <c r="Y182" s="64"/>
      <c r="Z182" s="64"/>
      <c r="AA182" s="64"/>
      <c r="AB182" s="7"/>
    </row>
    <row r="183" spans="1:29" x14ac:dyDescent="0.2">
      <c r="A183" s="104"/>
      <c r="B183" s="86"/>
      <c r="C183" s="86"/>
      <c r="D183" s="5">
        <v>174</v>
      </c>
      <c r="E183" s="6" t="s">
        <v>126</v>
      </c>
      <c r="F183" s="125"/>
      <c r="G183" s="125"/>
      <c r="H183" s="125"/>
      <c r="I183" s="125"/>
      <c r="J183" s="125"/>
      <c r="K183" s="125"/>
      <c r="L183" s="125"/>
      <c r="M183" s="125"/>
      <c r="N183" s="125"/>
      <c r="O183" s="125"/>
      <c r="P183" s="125"/>
      <c r="Q183" s="125"/>
      <c r="R183" s="125"/>
      <c r="S183" s="125"/>
      <c r="T183" s="125"/>
      <c r="U183" s="125"/>
      <c r="V183" s="55"/>
      <c r="W183" s="55"/>
      <c r="X183" s="64"/>
      <c r="Y183" s="64"/>
      <c r="Z183" s="64"/>
      <c r="AA183" s="64"/>
      <c r="AB183" s="7"/>
    </row>
    <row r="184" spans="1:29" ht="409.5" x14ac:dyDescent="0.2">
      <c r="A184" s="104"/>
      <c r="B184" s="85" t="s">
        <v>122</v>
      </c>
      <c r="C184" s="85" t="s">
        <v>102</v>
      </c>
      <c r="D184" s="5">
        <v>175</v>
      </c>
      <c r="E184" s="6" t="s">
        <v>229</v>
      </c>
      <c r="F184" s="125"/>
      <c r="G184" s="125">
        <v>0</v>
      </c>
      <c r="H184" s="125">
        <v>0</v>
      </c>
      <c r="I184" s="125">
        <v>0</v>
      </c>
      <c r="J184" s="125">
        <v>0</v>
      </c>
      <c r="K184" s="125">
        <v>0</v>
      </c>
      <c r="L184" s="125">
        <v>0</v>
      </c>
      <c r="M184" s="125">
        <v>0</v>
      </c>
      <c r="N184" s="125">
        <v>10.02</v>
      </c>
      <c r="O184" s="125">
        <v>0</v>
      </c>
      <c r="P184" s="125">
        <v>2389.6799999999998</v>
      </c>
      <c r="Q184" s="125">
        <v>0</v>
      </c>
      <c r="R184" s="125">
        <v>58.52</v>
      </c>
      <c r="S184" s="125">
        <v>0</v>
      </c>
      <c r="T184" s="125">
        <v>1156.4099999999999</v>
      </c>
      <c r="U184" s="125">
        <v>1301.8100000000002</v>
      </c>
      <c r="V184" s="55" t="s">
        <v>436</v>
      </c>
      <c r="W184" s="55" t="s">
        <v>437</v>
      </c>
      <c r="X184" s="64"/>
      <c r="Y184" s="64"/>
      <c r="Z184" s="64"/>
      <c r="AA184" s="64"/>
      <c r="AB184" s="7"/>
      <c r="AC184" s="4" t="s">
        <v>435</v>
      </c>
    </row>
    <row r="185" spans="1:29" ht="405" x14ac:dyDescent="0.2">
      <c r="A185" s="104"/>
      <c r="B185" s="86"/>
      <c r="C185" s="86"/>
      <c r="D185" s="5">
        <v>176</v>
      </c>
      <c r="E185" s="6" t="s">
        <v>103</v>
      </c>
      <c r="F185" s="125"/>
      <c r="G185" s="125">
        <v>0</v>
      </c>
      <c r="H185" s="125">
        <v>0</v>
      </c>
      <c r="I185" s="125">
        <v>0</v>
      </c>
      <c r="J185" s="125">
        <v>0</v>
      </c>
      <c r="K185" s="125">
        <v>0</v>
      </c>
      <c r="L185" s="125">
        <v>0</v>
      </c>
      <c r="M185" s="125">
        <v>0</v>
      </c>
      <c r="N185" s="125">
        <v>0.28000000000000003</v>
      </c>
      <c r="O185" s="125">
        <v>0</v>
      </c>
      <c r="P185" s="125">
        <v>4945.2049999999999</v>
      </c>
      <c r="Q185" s="125">
        <v>0</v>
      </c>
      <c r="R185" s="125"/>
      <c r="S185" s="125">
        <v>0</v>
      </c>
      <c r="T185" s="125">
        <v>2889.3850000000002</v>
      </c>
      <c r="U185" s="125">
        <v>2056.0949999999998</v>
      </c>
      <c r="V185" s="55" t="s">
        <v>439</v>
      </c>
      <c r="W185" s="55" t="s">
        <v>438</v>
      </c>
      <c r="X185" s="64"/>
      <c r="Y185" s="64"/>
      <c r="Z185" s="64"/>
      <c r="AA185" s="64"/>
      <c r="AB185" s="7"/>
      <c r="AC185" s="4" t="s">
        <v>435</v>
      </c>
    </row>
    <row r="186" spans="1:29" x14ac:dyDescent="0.2">
      <c r="A186" s="104"/>
      <c r="B186" s="86"/>
      <c r="C186" s="86"/>
      <c r="D186" s="5">
        <v>177</v>
      </c>
      <c r="E186" s="6" t="s">
        <v>128</v>
      </c>
      <c r="F186" s="125"/>
      <c r="G186" s="125"/>
      <c r="H186" s="125"/>
      <c r="I186" s="125"/>
      <c r="J186" s="125"/>
      <c r="K186" s="125"/>
      <c r="L186" s="125"/>
      <c r="M186" s="125"/>
      <c r="N186" s="125"/>
      <c r="O186" s="125"/>
      <c r="P186" s="125"/>
      <c r="Q186" s="125"/>
      <c r="R186" s="125"/>
      <c r="S186" s="125"/>
      <c r="T186" s="125"/>
      <c r="U186" s="125"/>
      <c r="V186" s="55"/>
      <c r="W186" s="55"/>
      <c r="X186" s="64"/>
      <c r="Y186" s="64"/>
      <c r="Z186" s="64"/>
      <c r="AA186" s="64"/>
      <c r="AB186" s="7"/>
    </row>
    <row r="187" spans="1:29" ht="30" x14ac:dyDescent="0.2">
      <c r="A187" s="104"/>
      <c r="B187" s="85" t="s">
        <v>127</v>
      </c>
      <c r="C187" s="85" t="s">
        <v>130</v>
      </c>
      <c r="D187" s="5">
        <v>178</v>
      </c>
      <c r="E187" s="8" t="s">
        <v>149</v>
      </c>
      <c r="F187" s="125">
        <v>0</v>
      </c>
      <c r="G187" s="125">
        <v>0</v>
      </c>
      <c r="H187" s="125">
        <v>0</v>
      </c>
      <c r="I187" s="125">
        <v>0</v>
      </c>
      <c r="J187" s="125">
        <v>0</v>
      </c>
      <c r="K187" s="125">
        <v>0</v>
      </c>
      <c r="L187" s="125">
        <v>0</v>
      </c>
      <c r="M187" s="125">
        <v>0</v>
      </c>
      <c r="N187" s="125">
        <v>2</v>
      </c>
      <c r="O187" s="125">
        <v>0</v>
      </c>
      <c r="P187" s="125">
        <v>0</v>
      </c>
      <c r="Q187" s="125">
        <v>0</v>
      </c>
      <c r="R187" s="125">
        <v>0</v>
      </c>
      <c r="S187" s="125">
        <v>0</v>
      </c>
      <c r="T187" s="125">
        <v>1</v>
      </c>
      <c r="U187" s="125">
        <v>1</v>
      </c>
      <c r="V187" s="55"/>
      <c r="W187" s="55" t="s">
        <v>580</v>
      </c>
      <c r="X187" s="64"/>
      <c r="Y187" s="64"/>
      <c r="Z187" s="64"/>
      <c r="AA187" s="64"/>
      <c r="AB187" s="7"/>
      <c r="AC187" s="4" t="s">
        <v>559</v>
      </c>
    </row>
    <row r="188" spans="1:29" x14ac:dyDescent="0.2">
      <c r="A188" s="104"/>
      <c r="B188" s="86"/>
      <c r="C188" s="86"/>
      <c r="D188" s="5">
        <v>179</v>
      </c>
      <c r="E188" s="8" t="s">
        <v>81</v>
      </c>
      <c r="F188" s="125"/>
      <c r="G188" s="125"/>
      <c r="H188" s="125"/>
      <c r="I188" s="125"/>
      <c r="J188" s="125"/>
      <c r="K188" s="125"/>
      <c r="L188" s="125"/>
      <c r="M188" s="125"/>
      <c r="N188" s="125"/>
      <c r="O188" s="125"/>
      <c r="P188" s="125"/>
      <c r="Q188" s="125"/>
      <c r="R188" s="125"/>
      <c r="S188" s="125"/>
      <c r="T188" s="125"/>
      <c r="U188" s="125"/>
      <c r="V188" s="55"/>
      <c r="W188" s="55"/>
      <c r="X188" s="64"/>
      <c r="Y188" s="64"/>
      <c r="Z188" s="64"/>
      <c r="AA188" s="64"/>
      <c r="AB188" s="7"/>
    </row>
    <row r="189" spans="1:29" ht="105" x14ac:dyDescent="0.2">
      <c r="A189" s="104"/>
      <c r="B189" s="86"/>
      <c r="C189" s="86"/>
      <c r="D189" s="5">
        <v>180</v>
      </c>
      <c r="E189" s="11" t="s">
        <v>131</v>
      </c>
      <c r="F189" s="125"/>
      <c r="G189" s="125"/>
      <c r="H189" s="125"/>
      <c r="I189" s="125"/>
      <c r="J189" s="125"/>
      <c r="K189" s="125">
        <v>30399</v>
      </c>
      <c r="L189" s="125"/>
      <c r="M189" s="125"/>
      <c r="N189" s="125"/>
      <c r="O189" s="125"/>
      <c r="P189" s="125"/>
      <c r="Q189" s="125"/>
      <c r="R189" s="125"/>
      <c r="S189" s="125"/>
      <c r="T189" s="125">
        <v>14815.2</v>
      </c>
      <c r="U189" s="125">
        <v>15583.800000000001</v>
      </c>
      <c r="V189" s="55"/>
      <c r="W189" s="55" t="s">
        <v>539</v>
      </c>
      <c r="X189" s="64"/>
      <c r="Y189" s="64"/>
      <c r="Z189" s="64"/>
      <c r="AA189" s="64"/>
      <c r="AB189" s="7"/>
      <c r="AC189" s="4" t="s">
        <v>540</v>
      </c>
    </row>
    <row r="190" spans="1:29" ht="409.5" x14ac:dyDescent="0.2">
      <c r="A190" s="104"/>
      <c r="B190" s="86"/>
      <c r="C190" s="86"/>
      <c r="D190" s="5">
        <v>181</v>
      </c>
      <c r="E190" s="11" t="s">
        <v>132</v>
      </c>
      <c r="F190" s="134"/>
      <c r="G190" s="125"/>
      <c r="H190" s="125"/>
      <c r="I190" s="125">
        <v>4155.74</v>
      </c>
      <c r="J190" s="125"/>
      <c r="K190" s="125"/>
      <c r="L190" s="125"/>
      <c r="M190" s="125">
        <v>18262.82</v>
      </c>
      <c r="N190" s="125"/>
      <c r="O190" s="125"/>
      <c r="P190" s="125"/>
      <c r="Q190" s="125"/>
      <c r="R190" s="125"/>
      <c r="S190" s="125"/>
      <c r="T190" s="125">
        <v>11989.59</v>
      </c>
      <c r="U190" s="125">
        <v>10428.969999999999</v>
      </c>
      <c r="V190" s="55"/>
      <c r="W190" s="55" t="s">
        <v>541</v>
      </c>
      <c r="X190" s="64"/>
      <c r="Y190" s="64"/>
      <c r="Z190" s="64"/>
      <c r="AA190" s="64"/>
      <c r="AB190" s="7"/>
      <c r="AC190" s="4" t="s">
        <v>540</v>
      </c>
    </row>
    <row r="191" spans="1:29" ht="225" x14ac:dyDescent="0.2">
      <c r="A191" s="104"/>
      <c r="B191" s="86"/>
      <c r="C191" s="86"/>
      <c r="D191" s="5">
        <v>182</v>
      </c>
      <c r="E191" s="6" t="s">
        <v>105</v>
      </c>
      <c r="F191" s="125"/>
      <c r="G191" s="125"/>
      <c r="H191" s="125"/>
      <c r="I191" s="125"/>
      <c r="J191" s="125"/>
      <c r="K191" s="125"/>
      <c r="L191" s="125"/>
      <c r="M191" s="125"/>
      <c r="N191" s="125"/>
      <c r="O191" s="125"/>
      <c r="P191" s="125">
        <v>2606.6</v>
      </c>
      <c r="Q191" s="125"/>
      <c r="R191" s="125"/>
      <c r="S191" s="125"/>
      <c r="T191" s="125">
        <v>1676.6</v>
      </c>
      <c r="U191" s="125">
        <v>930</v>
      </c>
      <c r="V191" s="55"/>
      <c r="W191" s="138" t="s">
        <v>637</v>
      </c>
      <c r="X191" s="64"/>
      <c r="Y191" s="64"/>
      <c r="Z191" s="64"/>
      <c r="AA191" s="64"/>
      <c r="AB191" s="7"/>
      <c r="AC191" s="4" t="s">
        <v>399</v>
      </c>
    </row>
    <row r="192" spans="1:29" ht="30" x14ac:dyDescent="0.2">
      <c r="A192" s="104"/>
      <c r="B192" s="86"/>
      <c r="C192" s="86"/>
      <c r="D192" s="5">
        <v>183</v>
      </c>
      <c r="E192" s="8" t="s">
        <v>199</v>
      </c>
      <c r="F192" s="125"/>
      <c r="G192" s="125"/>
      <c r="H192" s="125"/>
      <c r="I192" s="125"/>
      <c r="J192" s="125"/>
      <c r="K192" s="125"/>
      <c r="L192" s="125"/>
      <c r="M192" s="125"/>
      <c r="N192" s="125"/>
      <c r="O192" s="125"/>
      <c r="P192" s="125"/>
      <c r="Q192" s="125"/>
      <c r="R192" s="125"/>
      <c r="S192" s="125"/>
      <c r="T192" s="125"/>
      <c r="U192" s="125"/>
      <c r="V192" s="55"/>
      <c r="W192" s="55"/>
      <c r="X192" s="64"/>
      <c r="Y192" s="64"/>
      <c r="Z192" s="64"/>
      <c r="AA192" s="64"/>
      <c r="AB192" s="7"/>
    </row>
    <row r="193" spans="1:29" ht="409.5" x14ac:dyDescent="0.2">
      <c r="A193" s="104"/>
      <c r="B193" s="66" t="s">
        <v>129</v>
      </c>
      <c r="C193" s="66" t="s">
        <v>133</v>
      </c>
      <c r="D193" s="5">
        <v>184</v>
      </c>
      <c r="E193" s="6" t="s">
        <v>163</v>
      </c>
      <c r="F193" s="125">
        <v>0</v>
      </c>
      <c r="G193" s="125">
        <v>0</v>
      </c>
      <c r="H193" s="125">
        <v>476.90253999999999</v>
      </c>
      <c r="I193" s="125">
        <v>1263.86383</v>
      </c>
      <c r="J193" s="125">
        <v>0</v>
      </c>
      <c r="K193" s="125">
        <v>0</v>
      </c>
      <c r="L193" s="125">
        <v>0</v>
      </c>
      <c r="M193" s="125">
        <v>0</v>
      </c>
      <c r="N193" s="125">
        <v>9.5599999999999987</v>
      </c>
      <c r="O193" s="125">
        <v>0</v>
      </c>
      <c r="P193" s="125">
        <v>9398.2900000000009</v>
      </c>
      <c r="Q193" s="125">
        <v>0</v>
      </c>
      <c r="R193" s="125">
        <v>0</v>
      </c>
      <c r="S193" s="125">
        <v>0</v>
      </c>
      <c r="T193" s="125">
        <v>7671.7163700000001</v>
      </c>
      <c r="U193" s="125">
        <v>3476.9</v>
      </c>
      <c r="V193" s="55"/>
      <c r="W193" s="55" t="s">
        <v>411</v>
      </c>
      <c r="X193" s="64"/>
      <c r="Y193" s="64"/>
      <c r="Z193" s="64"/>
      <c r="AA193" s="64"/>
      <c r="AB193" s="7"/>
      <c r="AC193" s="4" t="s">
        <v>412</v>
      </c>
    </row>
    <row r="194" spans="1:29" ht="105" x14ac:dyDescent="0.2">
      <c r="A194" s="104"/>
      <c r="B194" s="85" t="s">
        <v>242</v>
      </c>
      <c r="C194" s="85" t="s">
        <v>134</v>
      </c>
      <c r="D194" s="5">
        <v>185</v>
      </c>
      <c r="E194" s="6" t="s">
        <v>202</v>
      </c>
      <c r="F194" s="126"/>
      <c r="G194" s="126"/>
      <c r="H194" s="126"/>
      <c r="I194" s="126"/>
      <c r="J194" s="126"/>
      <c r="K194" s="126"/>
      <c r="L194" s="126"/>
      <c r="M194" s="126"/>
      <c r="N194" s="126"/>
      <c r="O194" s="126"/>
      <c r="P194" s="126"/>
      <c r="Q194" s="126"/>
      <c r="R194" s="126"/>
      <c r="S194" s="126"/>
      <c r="T194" s="125">
        <v>66749.733000000007</v>
      </c>
      <c r="U194" s="125">
        <v>70024.975999999995</v>
      </c>
      <c r="V194" s="55"/>
      <c r="W194" s="55" t="s">
        <v>554</v>
      </c>
      <c r="X194" s="64"/>
      <c r="Y194" s="64"/>
      <c r="Z194" s="64"/>
      <c r="AA194" s="64"/>
      <c r="AB194" s="7"/>
      <c r="AC194" s="4" t="s">
        <v>555</v>
      </c>
    </row>
    <row r="195" spans="1:29" ht="105" x14ac:dyDescent="0.2">
      <c r="A195" s="104"/>
      <c r="B195" s="85"/>
      <c r="C195" s="85"/>
      <c r="D195" s="5">
        <v>186</v>
      </c>
      <c r="E195" s="6" t="s">
        <v>203</v>
      </c>
      <c r="F195" s="125">
        <v>0</v>
      </c>
      <c r="G195" s="125">
        <v>0</v>
      </c>
      <c r="H195" s="125">
        <v>0</v>
      </c>
      <c r="I195" s="125">
        <v>0</v>
      </c>
      <c r="J195" s="125">
        <v>0</v>
      </c>
      <c r="K195" s="125">
        <v>0</v>
      </c>
      <c r="L195" s="125">
        <v>0</v>
      </c>
      <c r="M195" s="125">
        <v>0</v>
      </c>
      <c r="N195" s="125">
        <v>0</v>
      </c>
      <c r="O195" s="125">
        <v>0</v>
      </c>
      <c r="P195" s="125">
        <v>1170.3400000000001</v>
      </c>
      <c r="Q195" s="125">
        <v>0</v>
      </c>
      <c r="R195" s="125">
        <v>0</v>
      </c>
      <c r="S195" s="125">
        <v>0</v>
      </c>
      <c r="T195" s="125">
        <v>585.17000000000007</v>
      </c>
      <c r="U195" s="125">
        <v>585.17000000000007</v>
      </c>
      <c r="V195" s="55" t="s">
        <v>379</v>
      </c>
      <c r="W195" s="55" t="s">
        <v>577</v>
      </c>
      <c r="X195" s="64"/>
      <c r="Y195" s="64"/>
      <c r="Z195" s="64"/>
      <c r="AA195" s="64"/>
      <c r="AB195" s="7"/>
      <c r="AC195" s="4" t="s">
        <v>578</v>
      </c>
    </row>
    <row r="196" spans="1:29" ht="255" x14ac:dyDescent="0.2">
      <c r="A196" s="104"/>
      <c r="B196" s="85"/>
      <c r="C196" s="85"/>
      <c r="D196" s="5">
        <v>187</v>
      </c>
      <c r="E196" s="6" t="s">
        <v>200</v>
      </c>
      <c r="F196" s="126">
        <v>0</v>
      </c>
      <c r="G196" s="126">
        <v>0</v>
      </c>
      <c r="H196" s="126">
        <v>0</v>
      </c>
      <c r="I196" s="126">
        <v>0</v>
      </c>
      <c r="J196" s="126">
        <v>0</v>
      </c>
      <c r="K196" s="126">
        <v>0</v>
      </c>
      <c r="L196" s="126">
        <v>0</v>
      </c>
      <c r="M196" s="126">
        <v>0</v>
      </c>
      <c r="N196" s="126">
        <v>0</v>
      </c>
      <c r="O196" s="126">
        <v>0</v>
      </c>
      <c r="P196" s="126">
        <v>0</v>
      </c>
      <c r="Q196" s="126">
        <v>0</v>
      </c>
      <c r="R196" s="126">
        <v>0</v>
      </c>
      <c r="S196" s="126">
        <v>0</v>
      </c>
      <c r="T196" s="125">
        <v>14571.759999999998</v>
      </c>
      <c r="U196" s="125">
        <v>17569.620000000003</v>
      </c>
      <c r="V196" s="55" t="s">
        <v>581</v>
      </c>
      <c r="W196" s="55" t="s">
        <v>583</v>
      </c>
      <c r="X196" s="64"/>
      <c r="Y196" s="64"/>
      <c r="Z196" s="64"/>
      <c r="AA196" s="64"/>
      <c r="AB196" s="7"/>
      <c r="AC196" s="4" t="s">
        <v>584</v>
      </c>
    </row>
    <row r="197" spans="1:29" ht="255" x14ac:dyDescent="0.2">
      <c r="A197" s="104"/>
      <c r="B197" s="85"/>
      <c r="C197" s="85"/>
      <c r="D197" s="5">
        <v>188</v>
      </c>
      <c r="E197" s="6" t="s">
        <v>135</v>
      </c>
      <c r="F197" s="125"/>
      <c r="G197" s="125"/>
      <c r="H197" s="125"/>
      <c r="I197" s="125"/>
      <c r="J197" s="125"/>
      <c r="K197" s="125"/>
      <c r="L197" s="125"/>
      <c r="M197" s="125"/>
      <c r="N197" s="125"/>
      <c r="O197" s="125"/>
      <c r="P197" s="125">
        <v>12730.9</v>
      </c>
      <c r="Q197" s="125"/>
      <c r="R197" s="125"/>
      <c r="S197" s="125"/>
      <c r="T197" s="125">
        <v>5991.9</v>
      </c>
      <c r="U197" s="125">
        <v>6739</v>
      </c>
      <c r="V197" s="55" t="s">
        <v>581</v>
      </c>
      <c r="W197" s="55" t="s">
        <v>582</v>
      </c>
      <c r="X197" s="64"/>
      <c r="Y197" s="64"/>
      <c r="Z197" s="64"/>
      <c r="AA197" s="64"/>
      <c r="AB197" s="7"/>
      <c r="AC197" s="4" t="s">
        <v>518</v>
      </c>
    </row>
    <row r="198" spans="1:29" x14ac:dyDescent="0.2">
      <c r="A198" s="104"/>
      <c r="B198" s="85"/>
      <c r="C198" s="85"/>
      <c r="D198" s="5">
        <v>189</v>
      </c>
      <c r="E198" s="6" t="s">
        <v>201</v>
      </c>
      <c r="F198" s="125"/>
      <c r="G198" s="125"/>
      <c r="H198" s="125"/>
      <c r="I198" s="125"/>
      <c r="J198" s="125"/>
      <c r="K198" s="125"/>
      <c r="L198" s="125"/>
      <c r="M198" s="125"/>
      <c r="N198" s="125"/>
      <c r="O198" s="125"/>
      <c r="P198" s="125"/>
      <c r="Q198" s="125"/>
      <c r="R198" s="125"/>
      <c r="S198" s="125"/>
      <c r="T198" s="125"/>
      <c r="U198" s="125"/>
      <c r="V198" s="55"/>
      <c r="W198" s="55"/>
      <c r="X198" s="64"/>
      <c r="Y198" s="64"/>
      <c r="Z198" s="64"/>
      <c r="AA198" s="64"/>
      <c r="AB198" s="7"/>
    </row>
    <row r="199" spans="1:29" x14ac:dyDescent="0.2">
      <c r="A199" s="104"/>
      <c r="B199" s="85"/>
      <c r="C199" s="85"/>
      <c r="D199" s="5">
        <v>190</v>
      </c>
      <c r="E199" s="6" t="s">
        <v>145</v>
      </c>
      <c r="F199" s="125"/>
      <c r="G199" s="125"/>
      <c r="H199" s="125"/>
      <c r="I199" s="125"/>
      <c r="J199" s="125"/>
      <c r="K199" s="125"/>
      <c r="L199" s="125"/>
      <c r="M199" s="125"/>
      <c r="N199" s="125"/>
      <c r="O199" s="125"/>
      <c r="P199" s="125"/>
      <c r="Q199" s="125"/>
      <c r="R199" s="125"/>
      <c r="S199" s="125"/>
      <c r="T199" s="125"/>
      <c r="U199" s="125"/>
      <c r="V199" s="55"/>
      <c r="W199" s="55"/>
      <c r="X199" s="64"/>
      <c r="Y199" s="64"/>
      <c r="Z199" s="64"/>
      <c r="AA199" s="64"/>
      <c r="AB199" s="7"/>
    </row>
    <row r="200" spans="1:29" ht="409.5" x14ac:dyDescent="0.2">
      <c r="A200" s="104"/>
      <c r="B200" s="85" t="s">
        <v>206</v>
      </c>
      <c r="C200" s="85" t="s">
        <v>137</v>
      </c>
      <c r="D200" s="5">
        <v>191</v>
      </c>
      <c r="E200" s="6" t="s">
        <v>138</v>
      </c>
      <c r="F200" s="125"/>
      <c r="G200" s="125"/>
      <c r="H200" s="125"/>
      <c r="I200" s="125"/>
      <c r="J200" s="125"/>
      <c r="K200" s="125"/>
      <c r="L200" s="125"/>
      <c r="M200" s="125"/>
      <c r="N200" s="125">
        <v>203.04</v>
      </c>
      <c r="O200" s="125"/>
      <c r="P200" s="125">
        <v>5872.772649999999</v>
      </c>
      <c r="Q200" s="125"/>
      <c r="R200" s="125"/>
      <c r="S200" s="125"/>
      <c r="T200" s="125">
        <v>2670.8526499999998</v>
      </c>
      <c r="U200" s="125">
        <v>3404.9599999999996</v>
      </c>
      <c r="V200" s="55" t="s">
        <v>616</v>
      </c>
      <c r="W200" s="55" t="s">
        <v>617</v>
      </c>
      <c r="X200" s="64"/>
      <c r="Y200" s="64"/>
      <c r="Z200" s="64"/>
      <c r="AA200" s="64"/>
      <c r="AB200" s="7"/>
      <c r="AC200" s="4" t="s">
        <v>618</v>
      </c>
    </row>
    <row r="201" spans="1:29" ht="409.5" x14ac:dyDescent="0.2">
      <c r="A201" s="104"/>
      <c r="B201" s="86"/>
      <c r="C201" s="86"/>
      <c r="D201" s="5">
        <v>192</v>
      </c>
      <c r="E201" s="6" t="s">
        <v>204</v>
      </c>
      <c r="F201" s="125">
        <v>0</v>
      </c>
      <c r="G201" s="125">
        <v>0</v>
      </c>
      <c r="H201" s="125">
        <v>0</v>
      </c>
      <c r="I201" s="125">
        <v>0</v>
      </c>
      <c r="J201" s="125">
        <v>0</v>
      </c>
      <c r="K201" s="125">
        <v>0</v>
      </c>
      <c r="L201" s="125">
        <v>0</v>
      </c>
      <c r="M201" s="125">
        <v>0</v>
      </c>
      <c r="N201" s="125">
        <v>2167.1000000000004</v>
      </c>
      <c r="O201" s="125">
        <v>0</v>
      </c>
      <c r="P201" s="125">
        <v>1715.9627800000001</v>
      </c>
      <c r="Q201" s="125">
        <v>0</v>
      </c>
      <c r="R201" s="125">
        <v>0</v>
      </c>
      <c r="S201" s="125">
        <v>0</v>
      </c>
      <c r="T201" s="125">
        <v>2089.26478</v>
      </c>
      <c r="U201" s="125">
        <v>1793.798</v>
      </c>
      <c r="V201" s="55" t="s">
        <v>619</v>
      </c>
      <c r="W201" s="55" t="s">
        <v>620</v>
      </c>
      <c r="X201" s="64"/>
      <c r="Y201" s="64"/>
      <c r="Z201" s="64"/>
      <c r="AA201" s="64"/>
      <c r="AB201" s="7"/>
      <c r="AC201" s="4" t="s">
        <v>621</v>
      </c>
    </row>
    <row r="202" spans="1:29" ht="409.5" x14ac:dyDescent="0.2">
      <c r="A202" s="104"/>
      <c r="B202" s="85" t="s">
        <v>136</v>
      </c>
      <c r="C202" s="85" t="s">
        <v>139</v>
      </c>
      <c r="D202" s="52">
        <v>193</v>
      </c>
      <c r="E202" s="54" t="s">
        <v>371</v>
      </c>
      <c r="F202" s="135"/>
      <c r="G202" s="125"/>
      <c r="H202" s="125"/>
      <c r="I202" s="125"/>
      <c r="J202" s="125"/>
      <c r="K202" s="125"/>
      <c r="L202" s="125"/>
      <c r="M202" s="125"/>
      <c r="N202" s="125">
        <v>0.4</v>
      </c>
      <c r="O202" s="125"/>
      <c r="P202" s="125">
        <v>193.5</v>
      </c>
      <c r="Q202" s="125"/>
      <c r="R202" s="125">
        <v>21.04</v>
      </c>
      <c r="S202" s="125">
        <v>51.13000000000001</v>
      </c>
      <c r="T202" s="125">
        <v>134.83000000000001</v>
      </c>
      <c r="U202" s="125">
        <v>131.23999999999998</v>
      </c>
      <c r="V202" s="55"/>
      <c r="W202" s="55" t="s">
        <v>407</v>
      </c>
      <c r="X202" s="64"/>
      <c r="Y202" s="64"/>
      <c r="Z202" s="64"/>
      <c r="AA202" s="64"/>
      <c r="AB202" s="7"/>
      <c r="AC202" s="4" t="s">
        <v>408</v>
      </c>
    </row>
    <row r="203" spans="1:29" ht="409.5" x14ac:dyDescent="0.2">
      <c r="A203" s="104"/>
      <c r="B203" s="86"/>
      <c r="C203" s="85"/>
      <c r="D203" s="5">
        <v>194</v>
      </c>
      <c r="E203" s="15" t="s">
        <v>150</v>
      </c>
      <c r="F203" s="135">
        <v>0</v>
      </c>
      <c r="G203" s="125">
        <v>0</v>
      </c>
      <c r="H203" s="125">
        <v>0</v>
      </c>
      <c r="I203" s="125">
        <v>0</v>
      </c>
      <c r="J203" s="125">
        <v>0</v>
      </c>
      <c r="K203" s="125">
        <v>0</v>
      </c>
      <c r="L203" s="125">
        <v>0</v>
      </c>
      <c r="M203" s="125">
        <v>0</v>
      </c>
      <c r="N203" s="125">
        <v>0</v>
      </c>
      <c r="O203" s="125">
        <v>0</v>
      </c>
      <c r="P203" s="125">
        <v>0</v>
      </c>
      <c r="Q203" s="125">
        <v>0</v>
      </c>
      <c r="R203" s="125">
        <v>9291.4499999999989</v>
      </c>
      <c r="S203" s="125">
        <v>0</v>
      </c>
      <c r="T203" s="125">
        <v>4951.3500000000004</v>
      </c>
      <c r="U203" s="125">
        <v>4340.1000000000004</v>
      </c>
      <c r="V203" s="55" t="s">
        <v>600</v>
      </c>
      <c r="W203" s="55" t="s">
        <v>623</v>
      </c>
      <c r="X203" s="64"/>
      <c r="Y203" s="64"/>
      <c r="Z203" s="64"/>
      <c r="AA203" s="64"/>
      <c r="AB203" s="7"/>
      <c r="AC203" s="4" t="s">
        <v>622</v>
      </c>
    </row>
    <row r="204" spans="1:29" ht="409.5" x14ac:dyDescent="0.2">
      <c r="A204" s="104"/>
      <c r="B204" s="85" t="s">
        <v>205</v>
      </c>
      <c r="C204" s="85" t="s">
        <v>142</v>
      </c>
      <c r="D204" s="5">
        <v>195</v>
      </c>
      <c r="E204" s="6" t="s">
        <v>348</v>
      </c>
      <c r="F204" s="125">
        <v>0</v>
      </c>
      <c r="G204" s="125">
        <v>0</v>
      </c>
      <c r="H204" s="125">
        <v>0</v>
      </c>
      <c r="I204" s="125">
        <v>0</v>
      </c>
      <c r="J204" s="125">
        <v>0</v>
      </c>
      <c r="K204" s="125">
        <v>0</v>
      </c>
      <c r="L204" s="125">
        <v>0</v>
      </c>
      <c r="M204" s="125">
        <v>0</v>
      </c>
      <c r="N204" s="125">
        <v>164.88</v>
      </c>
      <c r="O204" s="125">
        <v>0</v>
      </c>
      <c r="P204" s="125">
        <v>7200.6800000000012</v>
      </c>
      <c r="Q204" s="125">
        <v>799.68000000000006</v>
      </c>
      <c r="R204" s="125">
        <v>487.29</v>
      </c>
      <c r="S204" s="125">
        <v>0</v>
      </c>
      <c r="T204" s="125">
        <v>7336.2100000000019</v>
      </c>
      <c r="U204" s="125">
        <v>1316.32</v>
      </c>
      <c r="V204" s="55" t="s">
        <v>544</v>
      </c>
      <c r="W204" s="55" t="s">
        <v>546</v>
      </c>
      <c r="X204" s="64"/>
      <c r="Y204" s="64"/>
      <c r="Z204" s="64"/>
      <c r="AA204" s="64"/>
      <c r="AB204" s="7"/>
      <c r="AC204" s="4" t="s">
        <v>545</v>
      </c>
    </row>
    <row r="205" spans="1:29" x14ac:dyDescent="0.2">
      <c r="A205" s="104"/>
      <c r="B205" s="86"/>
      <c r="C205" s="86"/>
      <c r="D205" s="5">
        <v>196</v>
      </c>
      <c r="E205" s="6" t="s">
        <v>143</v>
      </c>
      <c r="F205" s="125"/>
      <c r="G205" s="125"/>
      <c r="H205" s="125"/>
      <c r="I205" s="125"/>
      <c r="J205" s="125"/>
      <c r="K205" s="125"/>
      <c r="L205" s="125"/>
      <c r="M205" s="125"/>
      <c r="N205" s="125"/>
      <c r="O205" s="125"/>
      <c r="P205" s="125"/>
      <c r="Q205" s="125"/>
      <c r="R205" s="125"/>
      <c r="S205" s="125"/>
      <c r="T205" s="125"/>
      <c r="U205" s="125"/>
      <c r="V205" s="55"/>
      <c r="W205" s="55"/>
      <c r="X205" s="64"/>
      <c r="Y205" s="64"/>
      <c r="Z205" s="64"/>
      <c r="AA205" s="64"/>
      <c r="AB205" s="7"/>
    </row>
    <row r="206" spans="1:29" ht="165" x14ac:dyDescent="0.2">
      <c r="A206" s="104"/>
      <c r="B206" s="86"/>
      <c r="C206" s="86"/>
      <c r="D206" s="5">
        <v>197</v>
      </c>
      <c r="E206" s="6" t="s">
        <v>144</v>
      </c>
      <c r="F206" s="125"/>
      <c r="G206" s="125"/>
      <c r="H206" s="125"/>
      <c r="I206" s="125"/>
      <c r="J206" s="125"/>
      <c r="K206" s="125"/>
      <c r="L206" s="125"/>
      <c r="M206" s="125"/>
      <c r="N206" s="125">
        <v>0</v>
      </c>
      <c r="O206" s="125"/>
      <c r="P206" s="125">
        <v>2858.8</v>
      </c>
      <c r="Q206" s="125">
        <v>0</v>
      </c>
      <c r="R206" s="125">
        <v>0</v>
      </c>
      <c r="S206" s="125"/>
      <c r="T206" s="125">
        <v>1458.8</v>
      </c>
      <c r="U206" s="125">
        <v>1400</v>
      </c>
      <c r="V206" s="55" t="s">
        <v>548</v>
      </c>
      <c r="W206" s="55" t="s">
        <v>549</v>
      </c>
      <c r="X206" s="64"/>
      <c r="Y206" s="64"/>
      <c r="Z206" s="64"/>
      <c r="AA206" s="64"/>
      <c r="AB206" s="7"/>
      <c r="AC206" s="4" t="s">
        <v>550</v>
      </c>
    </row>
    <row r="207" spans="1:29" ht="330" x14ac:dyDescent="0.2">
      <c r="A207" s="104"/>
      <c r="B207" s="66" t="s">
        <v>140</v>
      </c>
      <c r="C207" s="66" t="s">
        <v>106</v>
      </c>
      <c r="D207" s="5">
        <v>198</v>
      </c>
      <c r="E207" s="6" t="s">
        <v>107</v>
      </c>
      <c r="F207" s="125">
        <v>0</v>
      </c>
      <c r="G207" s="125">
        <v>0</v>
      </c>
      <c r="H207" s="125">
        <v>0</v>
      </c>
      <c r="I207" s="125">
        <v>0</v>
      </c>
      <c r="J207" s="125">
        <v>0</v>
      </c>
      <c r="K207" s="125">
        <v>0</v>
      </c>
      <c r="L207" s="125">
        <v>0</v>
      </c>
      <c r="M207" s="125">
        <v>0</v>
      </c>
      <c r="N207" s="125">
        <v>54.712000000000003</v>
      </c>
      <c r="O207" s="125">
        <v>0</v>
      </c>
      <c r="P207" s="125">
        <v>1112.3</v>
      </c>
      <c r="Q207" s="125">
        <v>0</v>
      </c>
      <c r="R207" s="125">
        <v>0</v>
      </c>
      <c r="S207" s="125">
        <v>9.98</v>
      </c>
      <c r="T207" s="125">
        <v>331.3</v>
      </c>
      <c r="U207" s="125">
        <v>845.69200000000001</v>
      </c>
      <c r="V207" s="55" t="s">
        <v>551</v>
      </c>
      <c r="W207" s="55" t="s">
        <v>552</v>
      </c>
      <c r="X207" s="64"/>
      <c r="Y207" s="64"/>
      <c r="Z207" s="64"/>
      <c r="AA207" s="64"/>
      <c r="AB207" s="7"/>
      <c r="AC207" s="4" t="s">
        <v>553</v>
      </c>
    </row>
    <row r="208" spans="1:29" ht="375" x14ac:dyDescent="0.2">
      <c r="A208" s="104"/>
      <c r="B208" s="66" t="s">
        <v>141</v>
      </c>
      <c r="C208" s="14" t="s">
        <v>151</v>
      </c>
      <c r="D208" s="5">
        <v>199</v>
      </c>
      <c r="E208" s="6" t="s">
        <v>239</v>
      </c>
      <c r="F208" s="132"/>
      <c r="G208" s="132"/>
      <c r="H208" s="132"/>
      <c r="I208" s="132"/>
      <c r="J208" s="132"/>
      <c r="K208" s="132"/>
      <c r="L208" s="132"/>
      <c r="M208" s="132"/>
      <c r="N208" s="132"/>
      <c r="O208" s="132"/>
      <c r="P208" s="132"/>
      <c r="Q208" s="132"/>
      <c r="R208" s="132"/>
      <c r="S208" s="132"/>
      <c r="T208" s="136">
        <v>8598.2999999999993</v>
      </c>
      <c r="U208" s="136">
        <v>8598.2999999999993</v>
      </c>
      <c r="V208" s="63"/>
      <c r="W208" s="63" t="s">
        <v>585</v>
      </c>
      <c r="X208" s="121"/>
      <c r="Y208" s="121"/>
      <c r="Z208" s="121"/>
      <c r="AA208" s="121"/>
      <c r="AB208" s="17"/>
      <c r="AC208" s="4" t="s">
        <v>586</v>
      </c>
    </row>
    <row r="209" spans="1:28" s="24" customFormat="1" x14ac:dyDescent="0.2">
      <c r="A209" s="104"/>
      <c r="B209" s="94" t="s">
        <v>281</v>
      </c>
      <c r="C209" s="95"/>
      <c r="D209" s="96"/>
      <c r="E209" s="21"/>
      <c r="F209" s="133">
        <f>SUM(F159:F208)</f>
        <v>0</v>
      </c>
      <c r="G209" s="133">
        <f t="shared" ref="G209:U209" si="6">SUM(G159:G208)</f>
        <v>20965.780000000002</v>
      </c>
      <c r="H209" s="133"/>
      <c r="I209" s="133">
        <f t="shared" si="6"/>
        <v>18226.453829999999</v>
      </c>
      <c r="J209" s="133">
        <f t="shared" si="6"/>
        <v>0</v>
      </c>
      <c r="K209" s="133">
        <f t="shared" si="6"/>
        <v>41166.33</v>
      </c>
      <c r="L209" s="133">
        <f t="shared" si="6"/>
        <v>0</v>
      </c>
      <c r="M209" s="133">
        <f t="shared" si="6"/>
        <v>19242.297599999998</v>
      </c>
      <c r="N209" s="133">
        <f t="shared" si="6"/>
        <v>9741.9209999999985</v>
      </c>
      <c r="O209" s="133">
        <f t="shared" si="6"/>
        <v>18833.599999999999</v>
      </c>
      <c r="P209" s="133">
        <f t="shared" si="6"/>
        <v>81692.000430000029</v>
      </c>
      <c r="Q209" s="133">
        <f t="shared" si="6"/>
        <v>7415.31</v>
      </c>
      <c r="R209" s="133">
        <f t="shared" si="6"/>
        <v>10101.42</v>
      </c>
      <c r="S209" s="133">
        <f t="shared" si="6"/>
        <v>76.110000000000014</v>
      </c>
      <c r="T209" s="133">
        <f t="shared" si="6"/>
        <v>234039.03359999994</v>
      </c>
      <c r="U209" s="133">
        <f t="shared" si="6"/>
        <v>192897.77830000001</v>
      </c>
      <c r="V209" s="62"/>
      <c r="W209" s="62"/>
      <c r="X209" s="116">
        <f>SUM(X159:X208)</f>
        <v>0</v>
      </c>
      <c r="Y209" s="116">
        <f>SUM(Y159:Y208)</f>
        <v>0</v>
      </c>
      <c r="Z209" s="116">
        <f>SUM(Z159:Z208)</f>
        <v>0</v>
      </c>
      <c r="AA209" s="116">
        <f>SUM(AA159:AA208)</f>
        <v>0</v>
      </c>
      <c r="AB209" s="20"/>
    </row>
    <row r="210" spans="1:28" x14ac:dyDescent="0.2">
      <c r="A210" s="98" t="s">
        <v>282</v>
      </c>
      <c r="B210" s="99"/>
      <c r="C210" s="99"/>
      <c r="D210" s="100"/>
      <c r="E210" s="22"/>
      <c r="F210" s="137">
        <f t="shared" ref="F210:U210" si="7">F209+F158+F134+F93+F68</f>
        <v>19606.5</v>
      </c>
      <c r="G210" s="137">
        <f t="shared" si="7"/>
        <v>49283.150000000009</v>
      </c>
      <c r="H210" s="137"/>
      <c r="I210" s="137">
        <f t="shared" si="7"/>
        <v>35442.151330000001</v>
      </c>
      <c r="J210" s="137">
        <f t="shared" si="7"/>
        <v>198.48</v>
      </c>
      <c r="K210" s="137">
        <f t="shared" si="7"/>
        <v>61335.626350000006</v>
      </c>
      <c r="L210" s="137">
        <f t="shared" si="7"/>
        <v>0</v>
      </c>
      <c r="M210" s="137">
        <f t="shared" si="7"/>
        <v>38560.517599999992</v>
      </c>
      <c r="N210" s="137">
        <f t="shared" si="7"/>
        <v>16881.269119999997</v>
      </c>
      <c r="O210" s="137">
        <f t="shared" si="7"/>
        <v>36867.257999999994</v>
      </c>
      <c r="P210" s="137">
        <f t="shared" si="7"/>
        <v>121806.12043000004</v>
      </c>
      <c r="Q210" s="137">
        <f t="shared" si="7"/>
        <v>17777.120000000003</v>
      </c>
      <c r="R210" s="137">
        <f t="shared" si="7"/>
        <v>19570.072</v>
      </c>
      <c r="S210" s="137">
        <f t="shared" si="7"/>
        <v>2400.3429999999998</v>
      </c>
      <c r="T210" s="137">
        <f t="shared" si="7"/>
        <v>356675.30006999994</v>
      </c>
      <c r="U210" s="137">
        <f t="shared" si="7"/>
        <v>289091.07579999999</v>
      </c>
      <c r="V210" s="139"/>
      <c r="W210" s="139"/>
      <c r="X210" s="117">
        <f>X209+X158+X134+X93+X68</f>
        <v>0</v>
      </c>
      <c r="Y210" s="117">
        <f>Y209+Y158+Y134+Y93+Y68</f>
        <v>0</v>
      </c>
      <c r="Z210" s="117">
        <f>Z209+Z158+Z134+Z93+Z68</f>
        <v>0</v>
      </c>
      <c r="AA210" s="117">
        <f>AA209+AA158+AA134+AA93+AA68</f>
        <v>0</v>
      </c>
      <c r="AB210" s="22"/>
    </row>
  </sheetData>
  <mergeCells count="106">
    <mergeCell ref="C159:C162"/>
    <mergeCell ref="B159:B162"/>
    <mergeCell ref="A1:E1"/>
    <mergeCell ref="Y3:AB3"/>
    <mergeCell ref="B204:B206"/>
    <mergeCell ref="C204:C206"/>
    <mergeCell ref="C150:C153"/>
    <mergeCell ref="B158:D158"/>
    <mergeCell ref="A159:A209"/>
    <mergeCell ref="B163:B167"/>
    <mergeCell ref="C163:C167"/>
    <mergeCell ref="B168:B172"/>
    <mergeCell ref="C168:C172"/>
    <mergeCell ref="B173:B179"/>
    <mergeCell ref="C173:C179"/>
    <mergeCell ref="B131:B132"/>
    <mergeCell ref="C131:C132"/>
    <mergeCell ref="B209:D209"/>
    <mergeCell ref="B128:B130"/>
    <mergeCell ref="C128:C130"/>
    <mergeCell ref="A94:A134"/>
    <mergeCell ref="B94:B103"/>
    <mergeCell ref="C94:C103"/>
    <mergeCell ref="B104:B105"/>
    <mergeCell ref="A210:D210"/>
    <mergeCell ref="B194:B199"/>
    <mergeCell ref="C194:C199"/>
    <mergeCell ref="B200:B201"/>
    <mergeCell ref="C200:C201"/>
    <mergeCell ref="B202:B203"/>
    <mergeCell ref="C202:C203"/>
    <mergeCell ref="B180:B183"/>
    <mergeCell ref="C180:C183"/>
    <mergeCell ref="B184:B186"/>
    <mergeCell ref="C184:C186"/>
    <mergeCell ref="B187:B192"/>
    <mergeCell ref="C187:C192"/>
    <mergeCell ref="F4:F5"/>
    <mergeCell ref="I4:I5"/>
    <mergeCell ref="B26:B36"/>
    <mergeCell ref="C26:C36"/>
    <mergeCell ref="B40:B46"/>
    <mergeCell ref="G4:H4"/>
    <mergeCell ref="C104:C105"/>
    <mergeCell ref="B106:B110"/>
    <mergeCell ref="C106:C110"/>
    <mergeCell ref="B70:B74"/>
    <mergeCell ref="C70:C74"/>
    <mergeCell ref="B75:B78"/>
    <mergeCell ref="C75:C78"/>
    <mergeCell ref="B79:B85"/>
    <mergeCell ref="C79:C85"/>
    <mergeCell ref="B86:B89"/>
    <mergeCell ref="C86:C89"/>
    <mergeCell ref="B93:D93"/>
    <mergeCell ref="C47:C56"/>
    <mergeCell ref="B57:B66"/>
    <mergeCell ref="C4:C5"/>
    <mergeCell ref="D4:D5"/>
    <mergeCell ref="E4:E5"/>
    <mergeCell ref="B111:B113"/>
    <mergeCell ref="C111:C113"/>
    <mergeCell ref="B114:B118"/>
    <mergeCell ref="C114:C118"/>
    <mergeCell ref="C57:C66"/>
    <mergeCell ref="B68:D68"/>
    <mergeCell ref="B119:B120"/>
    <mergeCell ref="C119:C120"/>
    <mergeCell ref="A69:A93"/>
    <mergeCell ref="C122:C125"/>
    <mergeCell ref="A135:A158"/>
    <mergeCell ref="B138:B144"/>
    <mergeCell ref="C138:C144"/>
    <mergeCell ref="B145:B146"/>
    <mergeCell ref="C145:C146"/>
    <mergeCell ref="B147:B149"/>
    <mergeCell ref="C147:C149"/>
    <mergeCell ref="B122:B125"/>
    <mergeCell ref="C135:C136"/>
    <mergeCell ref="B135:B136"/>
    <mergeCell ref="B150:B153"/>
    <mergeCell ref="B134:D134"/>
    <mergeCell ref="AB4:AB5"/>
    <mergeCell ref="A6:A68"/>
    <mergeCell ref="B6:B23"/>
    <mergeCell ref="C6:C23"/>
    <mergeCell ref="B24:B25"/>
    <mergeCell ref="C24:C25"/>
    <mergeCell ref="R4:R5"/>
    <mergeCell ref="S4:S5"/>
    <mergeCell ref="X4:Y4"/>
    <mergeCell ref="J4:L4"/>
    <mergeCell ref="M4:M5"/>
    <mergeCell ref="N4:N5"/>
    <mergeCell ref="O4:O5"/>
    <mergeCell ref="P4:P5"/>
    <mergeCell ref="Q4:Q5"/>
    <mergeCell ref="T4:V4"/>
    <mergeCell ref="W4:W5"/>
    <mergeCell ref="C37:C39"/>
    <mergeCell ref="B37:B39"/>
    <mergeCell ref="Z4:AA4"/>
    <mergeCell ref="C40:C46"/>
    <mergeCell ref="B47:B56"/>
    <mergeCell ref="A4:A5"/>
    <mergeCell ref="B4:B5"/>
  </mergeCells>
  <printOptions horizontalCentered="1"/>
  <pageMargins left="0.25" right="0.25" top="0.19" bottom="0.17" header="0.16" footer="0.21"/>
  <pageSetup paperSize="8" scale="3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E14"/>
  <sheetViews>
    <sheetView workbookViewId="0">
      <selection activeCell="D6" sqref="D6"/>
    </sheetView>
  </sheetViews>
  <sheetFormatPr defaultRowHeight="12.75" x14ac:dyDescent="0.2"/>
  <cols>
    <col min="1" max="1" width="6.85546875" customWidth="1"/>
    <col min="2" max="2" width="7.5703125" style="45" customWidth="1"/>
    <col min="3" max="3" width="17.85546875" customWidth="1"/>
    <col min="5" max="5" width="13.85546875" bestFit="1" customWidth="1"/>
  </cols>
  <sheetData>
    <row r="2" spans="1:5" x14ac:dyDescent="0.2">
      <c r="A2" s="111" t="s">
        <v>338</v>
      </c>
      <c r="B2" s="111"/>
      <c r="C2" s="111"/>
      <c r="D2" s="111"/>
      <c r="E2" s="111"/>
    </row>
    <row r="3" spans="1:5" ht="15" x14ac:dyDescent="0.25">
      <c r="A3" s="105" t="s">
        <v>272</v>
      </c>
      <c r="B3" s="19" t="s">
        <v>339</v>
      </c>
      <c r="C3" s="19" t="s">
        <v>212</v>
      </c>
      <c r="D3" s="18" t="s">
        <v>276</v>
      </c>
      <c r="E3" s="46" t="s">
        <v>213</v>
      </c>
    </row>
    <row r="4" spans="1:5" ht="31.5" customHeight="1" x14ac:dyDescent="0.2">
      <c r="A4" s="105"/>
      <c r="B4" s="47">
        <v>1</v>
      </c>
      <c r="C4" s="2" t="s">
        <v>207</v>
      </c>
      <c r="D4" s="1">
        <v>23</v>
      </c>
      <c r="E4" s="1">
        <v>460</v>
      </c>
    </row>
    <row r="5" spans="1:5" ht="31.5" customHeight="1" x14ac:dyDescent="0.2">
      <c r="A5" s="105"/>
      <c r="B5" s="47">
        <v>2</v>
      </c>
      <c r="C5" s="3" t="s">
        <v>214</v>
      </c>
      <c r="D5" s="1">
        <v>352</v>
      </c>
      <c r="E5" s="1">
        <v>3520</v>
      </c>
    </row>
    <row r="6" spans="1:5" ht="31.5" customHeight="1" x14ac:dyDescent="0.2">
      <c r="A6" s="105"/>
      <c r="B6" s="47">
        <v>4</v>
      </c>
      <c r="C6" s="2" t="s">
        <v>208</v>
      </c>
      <c r="D6" s="1">
        <v>2156</v>
      </c>
      <c r="E6" s="1">
        <v>7546</v>
      </c>
    </row>
    <row r="7" spans="1:5" ht="31.5" customHeight="1" x14ac:dyDescent="0.2">
      <c r="A7" s="105"/>
      <c r="B7" s="47">
        <v>5</v>
      </c>
      <c r="C7" s="2" t="s">
        <v>209</v>
      </c>
      <c r="D7" s="1">
        <v>1184</v>
      </c>
      <c r="E7" s="1">
        <f>236.8*2</f>
        <v>473.6</v>
      </c>
    </row>
    <row r="8" spans="1:5" ht="31.5" customHeight="1" x14ac:dyDescent="0.2">
      <c r="A8" s="105"/>
      <c r="B8" s="47">
        <v>6</v>
      </c>
      <c r="C8" s="2" t="s">
        <v>210</v>
      </c>
      <c r="D8" s="1">
        <v>26085</v>
      </c>
      <c r="E8" s="1">
        <v>5217</v>
      </c>
    </row>
    <row r="9" spans="1:5" ht="31.5" customHeight="1" x14ac:dyDescent="0.2">
      <c r="A9" s="105"/>
      <c r="B9" s="47">
        <v>7</v>
      </c>
      <c r="C9" s="25" t="s">
        <v>211</v>
      </c>
      <c r="D9" s="1">
        <v>0</v>
      </c>
      <c r="E9" s="1">
        <v>0</v>
      </c>
    </row>
    <row r="10" spans="1:5" ht="18.75" customHeight="1" x14ac:dyDescent="0.2">
      <c r="A10" s="106" t="s">
        <v>13</v>
      </c>
      <c r="B10" s="107"/>
      <c r="C10" s="107"/>
      <c r="D10" s="1">
        <f>SUM(D4:D9)</f>
        <v>29800</v>
      </c>
      <c r="E10" s="1">
        <f>SUM(E4:E9)</f>
        <v>17216.599999999999</v>
      </c>
    </row>
    <row r="11" spans="1:5" ht="18" customHeight="1" x14ac:dyDescent="0.2">
      <c r="A11" s="108" t="s">
        <v>275</v>
      </c>
      <c r="B11" s="47">
        <v>1</v>
      </c>
      <c r="C11" s="26" t="s">
        <v>273</v>
      </c>
      <c r="D11" s="1">
        <v>9</v>
      </c>
      <c r="E11" s="1">
        <v>90</v>
      </c>
    </row>
    <row r="12" spans="1:5" ht="18" customHeight="1" x14ac:dyDescent="0.2">
      <c r="A12" s="109"/>
      <c r="B12" s="47">
        <v>2</v>
      </c>
      <c r="C12" s="26" t="s">
        <v>274</v>
      </c>
      <c r="D12" s="1">
        <v>365</v>
      </c>
      <c r="E12" s="1">
        <v>1148.5</v>
      </c>
    </row>
    <row r="13" spans="1:5" ht="18" customHeight="1" x14ac:dyDescent="0.2">
      <c r="A13" s="110"/>
      <c r="B13" s="47">
        <v>3</v>
      </c>
      <c r="C13" s="27" t="s">
        <v>97</v>
      </c>
      <c r="D13" s="1">
        <v>4071</v>
      </c>
      <c r="E13" s="1">
        <v>407.1</v>
      </c>
    </row>
    <row r="14" spans="1:5" ht="16.5" customHeight="1" x14ac:dyDescent="0.2">
      <c r="A14" s="106" t="s">
        <v>277</v>
      </c>
      <c r="B14" s="107"/>
      <c r="C14" s="107"/>
      <c r="D14" s="112">
        <f>SUM(D11:D13)</f>
        <v>4445</v>
      </c>
      <c r="E14" s="113">
        <f>SUM(E11:E13)</f>
        <v>1645.6</v>
      </c>
    </row>
  </sheetData>
  <mergeCells count="5">
    <mergeCell ref="A3:A9"/>
    <mergeCell ref="A10:C10"/>
    <mergeCell ref="A14:C14"/>
    <mergeCell ref="A11:A13"/>
    <mergeCell ref="A2:E2"/>
  </mergeCells>
  <pageMargins left="0.7" right="0.7" top="0.75" bottom="0.75" header="0.3" footer="0.3"/>
  <pageSetup paperSize="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Sources of Funding</vt:lpstr>
      <vt:lpstr>Pool wise Summary</vt:lpstr>
      <vt:lpstr>Annexure-1 Budgeting format</vt:lpstr>
      <vt:lpstr>Annexure_Untied Funds</vt:lpstr>
      <vt:lpstr>'Annexure-1 Budgeting format'!Print_Area</vt:lpstr>
      <vt:lpstr>'Annexure-1 Budgeting format'!Print_Titles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Isha Sharma</dc:creator>
  <cp:lastModifiedBy>PIP</cp:lastModifiedBy>
  <cp:lastPrinted>2022-03-30T12:56:37Z</cp:lastPrinted>
  <dcterms:created xsi:type="dcterms:W3CDTF">2021-12-06T02:34:44Z</dcterms:created>
  <dcterms:modified xsi:type="dcterms:W3CDTF">2022-03-30T13:32:40Z</dcterms:modified>
</cp:coreProperties>
</file>